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vaviatech.sharepoint.com/sites/DMV-Aviatech/Date/03. Consultanta/2026/Spitalul CF/medicamente 1-2026/DA/DA/"/>
    </mc:Choice>
  </mc:AlternateContent>
  <xr:revisionPtr revIDLastSave="360" documentId="13_ncr:1_{1CE8A9DB-CE52-429F-AABB-DA6AC46B02F5}" xr6:coauthVersionLast="47" xr6:coauthVersionMax="47" xr10:uidLastSave="{9451A6AD-0DB5-4244-83B5-EA30BB107449}"/>
  <bookViews>
    <workbookView xWindow="-120" yWindow="-120" windowWidth="29040" windowHeight="15720" xr2:uid="{06AC02A7-098B-41DD-8D0E-B7270F4ACBE3}"/>
  </bookViews>
  <sheets>
    <sheet name="Foaie1" sheetId="1" r:id="rId1"/>
  </sheets>
  <definedNames>
    <definedName name="_xlnm.Print_Titles" localSheetId="0">Foaie1!$6:$6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1" l="1"/>
  <c r="I93" i="1"/>
  <c r="I92" i="1"/>
  <c r="I41" i="1"/>
  <c r="I32" i="1"/>
  <c r="I24" i="1"/>
  <c r="I19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7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7" i="1"/>
  <c r="I119" i="1" s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7" i="1"/>
  <c r="J119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<sst xmlns="http://schemas.openxmlformats.org/spreadsheetml/2006/main" count="461" uniqueCount="282">
  <si>
    <t>Nr. Lot</t>
  </si>
  <si>
    <t>Denumire LOT/ DCI</t>
  </si>
  <si>
    <t>Concentrație</t>
  </si>
  <si>
    <t>Forma farmaceutică</t>
  </si>
  <si>
    <t>UM</t>
  </si>
  <si>
    <t>cantitate MAXIMĂ acord cadru 24 LUNI</t>
  </si>
  <si>
    <t>ALANIL-GLUTAMINA (DIPEPTIVEN) 50 ml</t>
  </si>
  <si>
    <t>200mg/ml</t>
  </si>
  <si>
    <t>CONC. PT. SOL. PERF.</t>
  </si>
  <si>
    <t>flacon 50 ml</t>
  </si>
  <si>
    <t>ALPRAZOLAMUM 0,25 mg (TAB III PSIHOTROP)</t>
  </si>
  <si>
    <t>0,25 mg</t>
  </si>
  <si>
    <t>COMPR.</t>
  </si>
  <si>
    <t>compr</t>
  </si>
  <si>
    <t>ALPRAZOLAMUM 0,5 mg (TAB III PSIHOTROP)</t>
  </si>
  <si>
    <t>0,5 mg</t>
  </si>
  <si>
    <t>APIXABANUM 2,5 mg</t>
  </si>
  <si>
    <t>2,5 mg</t>
  </si>
  <si>
    <t>COMPR. FILM.</t>
  </si>
  <si>
    <t>AZATHIOPRINUM 50 mg</t>
  </si>
  <si>
    <t>50 mg</t>
  </si>
  <si>
    <t>AZITHROMYCINUM 250 mg</t>
  </si>
  <si>
    <t>250 mg</t>
  </si>
  <si>
    <t>0.64 mg + 20 mg /g</t>
  </si>
  <si>
    <t>SOL. CUTAN.</t>
  </si>
  <si>
    <t>flacon 30 ml</t>
  </si>
  <si>
    <t>CLINDAMYCINUM caps. 300 mg</t>
  </si>
  <si>
    <t>300 mg</t>
  </si>
  <si>
    <t>CAPS.</t>
  </si>
  <si>
    <t>caps</t>
  </si>
  <si>
    <t>HEPARINUM 5000 u.i.*1 ml</t>
  </si>
  <si>
    <t>5000 UI/ml</t>
  </si>
  <si>
    <t>SOL. INJ.</t>
  </si>
  <si>
    <t>fiola</t>
  </si>
  <si>
    <t>INDOMETACINUM sol.oftalmica</t>
  </si>
  <si>
    <t>1 mg/ ml</t>
  </si>
  <si>
    <t>PICATURI OFT.-SOL.</t>
  </si>
  <si>
    <t>flacon</t>
  </si>
  <si>
    <t>LEFLUNOMIDUM 20 mg</t>
  </si>
  <si>
    <t>20 mg</t>
  </si>
  <si>
    <t>LIDOCAINUM + PRILOCAINUM cremă 30 g (MEDICAMENT OTC)</t>
  </si>
  <si>
    <t>25 mg/25 mg/g</t>
  </si>
  <si>
    <t>CREMĂ</t>
  </si>
  <si>
    <t>tub 30 g</t>
  </si>
  <si>
    <t>MAGNESII SULFAS 2 g/10 ml sol.inj/perf.</t>
  </si>
  <si>
    <t>200 mg/ ml</t>
  </si>
  <si>
    <t>SOL INJ./PERF.</t>
  </si>
  <si>
    <t>fiola 10 ml</t>
  </si>
  <si>
    <t>MAXITROL susp.oft.*5 ml</t>
  </si>
  <si>
    <t>3500UI+1 mg+6000UI/1ml</t>
  </si>
  <si>
    <t>PICATURI OFT.-SUSP.</t>
  </si>
  <si>
    <t>METRONIDAZOL compr. 250 mg</t>
  </si>
  <si>
    <t>COMPR. FILM./CAPS.</t>
  </si>
  <si>
    <t>compr/caps</t>
  </si>
  <si>
    <t>METRONIDAZOL compr. 500 mg</t>
  </si>
  <si>
    <t>500 mg</t>
  </si>
  <si>
    <t>COMPR. FILM./COMPR.</t>
  </si>
  <si>
    <t>NAPROXEN + ESOMEPRAZOL compr.elib.prel.</t>
  </si>
  <si>
    <t>500 mg/20 mg</t>
  </si>
  <si>
    <t>COMPR. ELIB. MODIF.</t>
  </si>
  <si>
    <t>NATRII HYDROGENI CARBONAS (BICARBONAT DE SODIU) 100  ml</t>
  </si>
  <si>
    <t>84 mg/ml</t>
  </si>
  <si>
    <t>SOL. PERF.</t>
  </si>
  <si>
    <t>flacon 100 ml</t>
  </si>
  <si>
    <t>NITROFURANTOINUM 100 mg</t>
  </si>
  <si>
    <t>100 mg</t>
  </si>
  <si>
    <t>NITROGLYCERINUM sol.perf.</t>
  </si>
  <si>
    <t>PROTAMINI SULFAS 1400 UI ANTI-HEPARINA/ml</t>
  </si>
  <si>
    <t>1400 UI ANTI-HEPARINA/ml</t>
  </si>
  <si>
    <t>SOL. INJ. / PERF.</t>
  </si>
  <si>
    <t>SULFASALAZINUM 500 mg</t>
  </si>
  <si>
    <t>COMPR. FILM. GASTROREZ.</t>
  </si>
  <si>
    <t>VANCOMYCINUM 125 mg caps.</t>
  </si>
  <si>
    <t>125 mg</t>
  </si>
  <si>
    <t>VERAPAMILUM 240 mg</t>
  </si>
  <si>
    <t>240 mg</t>
  </si>
  <si>
    <t>COMPR. CU ELIB. PREL.</t>
  </si>
  <si>
    <t>ANEXĂ CAIET SARCINI LICITAȚIE FURNIZARE MEDICAMENTE 1-2026</t>
  </si>
  <si>
    <t>CLORURA DE POTASIU PERF.*100 ml</t>
  </si>
  <si>
    <t>CLORURA DE POTASIU PERF.*20 ml</t>
  </si>
  <si>
    <t>fiola 20 ml</t>
  </si>
  <si>
    <t>GLUCONAT DE CALCIU sol.inj.</t>
  </si>
  <si>
    <t>GLUCOZA 10%*500 ml</t>
  </si>
  <si>
    <t>flacon/ pg 500 ml</t>
  </si>
  <si>
    <t>GLUCOZA 5%*250 ml</t>
  </si>
  <si>
    <t>flacon/ pg 250 ml</t>
  </si>
  <si>
    <t>PARACETAMOL SOL.PERF.*100 ml</t>
  </si>
  <si>
    <t>RINGER LACTAT SOLUTIE *500 ml</t>
  </si>
  <si>
    <t>CYANOCOBALAMINUM (vitamina B12) 1000 mcg</t>
  </si>
  <si>
    <t>LEVOFLOXACINUM sol.oftalm.</t>
  </si>
  <si>
    <t>SEVOFLURAN *250 ml</t>
  </si>
  <si>
    <t>flacon 250 ml</t>
  </si>
  <si>
    <t>SULFAT DE ATROPINA sol.inj.</t>
  </si>
  <si>
    <t>TOBRAMICINA+DEXAMETAZONA sol.oft.</t>
  </si>
  <si>
    <t>BUPIVACAINUM SPINAL HEAVY</t>
  </si>
  <si>
    <t>KETOPROFEN sol.inj.*2 ml</t>
  </si>
  <si>
    <t>METHYLPREDNISOLONUM 125 mg</t>
  </si>
  <si>
    <t>METHYLPREDNISOLONUM 500 mg</t>
  </si>
  <si>
    <t>PENTOXIFYLLINUM</t>
  </si>
  <si>
    <t>cutie*8 plicuri</t>
  </si>
  <si>
    <t>GENTAMICINUM 80 mg/2 ml</t>
  </si>
  <si>
    <t>SULODEXIDUM sol.inj.</t>
  </si>
  <si>
    <t>ALBUMINA UMANA *100 ml</t>
  </si>
  <si>
    <t>CIPROFLOXACINUM sol.inj.*10 ml</t>
  </si>
  <si>
    <t>CLARITHROMYCINUM sol.inj.</t>
  </si>
  <si>
    <t>DROTAVERINUM sol.inj.</t>
  </si>
  <si>
    <t>FENOBARBITAL sol.inj.</t>
  </si>
  <si>
    <t>HEPA-MERZ sol.inj.</t>
  </si>
  <si>
    <t>flacon 10 ml</t>
  </si>
  <si>
    <t>ONDANSETRONUM 8 mg compr.</t>
  </si>
  <si>
    <t>PIRACETAMUM sol.inj.</t>
  </si>
  <si>
    <t>TRAMADOLUM sol.inj.*2 ml</t>
  </si>
  <si>
    <t>CYANOCOBALAMINUM (vitamina B12) 50 mcg</t>
  </si>
  <si>
    <t>PANTOPRAZOLUM compr. 40 mg</t>
  </si>
  <si>
    <t>AMINOACIZI 5% E*500 ml</t>
  </si>
  <si>
    <t>AMINOACIZI HEPA 8% *500 ml</t>
  </si>
  <si>
    <t>EMULSIE PERFUZAB. PERIFERICA TRICAMERALA 1250 ml sau 1440 ml</t>
  </si>
  <si>
    <t>pungi tricamerale</t>
  </si>
  <si>
    <t>FLUCONAZOLUM *100 ml</t>
  </si>
  <si>
    <t>LIDOCAINUM 1% *10 ml</t>
  </si>
  <si>
    <t>PIPERACILLINUM + TAZOBACTAM 4 g/0,5 g</t>
  </si>
  <si>
    <t>PROPOFOL 1% *20 ml</t>
  </si>
  <si>
    <t>AMLODIPINUM 5 mg</t>
  </si>
  <si>
    <t>AMPICILLINUM 1g</t>
  </si>
  <si>
    <t>BETAHISTINUM 24 mg</t>
  </si>
  <si>
    <t>CEFTRIAXONUM 1 g</t>
  </si>
  <si>
    <t>CIPROFLOXACINUM sol.oft/otic</t>
  </si>
  <si>
    <t>DOXYCYCLINUM 100 mg</t>
  </si>
  <si>
    <t>ERYTHROMYCINUM 200 mg</t>
  </si>
  <si>
    <t>HALOPERIDOLUM pic.orale</t>
  </si>
  <si>
    <t>KETOROLACUM TROMETHAMIN sol.oftalm.</t>
  </si>
  <si>
    <t>METAMIZOL SODIC sol.inj.</t>
  </si>
  <si>
    <t>OXACILLINUM 1g</t>
  </si>
  <si>
    <t>tub</t>
  </si>
  <si>
    <t>URAPIDILUM sol.inj. 25 mg</t>
  </si>
  <si>
    <t>CIPROFLOXACINUM cpr. 500 mg</t>
  </si>
  <si>
    <t>TOBRAMICINA sol.oft.</t>
  </si>
  <si>
    <t>BANEOCIN UNGUENT 20 g (MEDICAMENT OTC)</t>
  </si>
  <si>
    <t>tub 20 g</t>
  </si>
  <si>
    <t>METOCLOPRAMID sol.inj.</t>
  </si>
  <si>
    <t>flacon 1 litru</t>
  </si>
  <si>
    <t>NORADRENALINA 1 mg/ ml sol.inj. *8 ml</t>
  </si>
  <si>
    <t>fiola 8 ml</t>
  </si>
  <si>
    <t>LACTULOSUM plicuri unidoza (MEDICAMENT OTC)</t>
  </si>
  <si>
    <t>plic unidoză</t>
  </si>
  <si>
    <t>300 mg/3 ml</t>
  </si>
  <si>
    <t>SOL.INJ./INHAL.NEBULIZ./INSTILATIE ENDOTRAHEOBRON.</t>
  </si>
  <si>
    <t>ALBUMINA UMANA * 50ml</t>
  </si>
  <si>
    <t>200 g/l </t>
  </si>
  <si>
    <t>5 mg</t>
  </si>
  <si>
    <t xml:space="preserve">COMPR. </t>
  </si>
  <si>
    <t>1000 mg</t>
  </si>
  <si>
    <t>PULB. PT. SOL. INJ.</t>
  </si>
  <si>
    <t>SOLV. PT. PREP. PARENT.</t>
  </si>
  <si>
    <t>ATORVASTATINUM 10 mg</t>
  </si>
  <si>
    <t>10 mg</t>
  </si>
  <si>
    <t>250 UI/5000 UI</t>
  </si>
  <si>
    <t>UNGUENT</t>
  </si>
  <si>
    <t>24 mg</t>
  </si>
  <si>
    <t>PIC. OFT., SOL.</t>
  </si>
  <si>
    <t>10 mg/ml</t>
  </si>
  <si>
    <t xml:space="preserve">5 mg/ml </t>
  </si>
  <si>
    <t>25 mg</t>
  </si>
  <si>
    <t>200 mg</t>
  </si>
  <si>
    <t>1,5 mg/ 5 ml</t>
  </si>
  <si>
    <t>SOL. INJ./PERF.</t>
  </si>
  <si>
    <t>PULB. PT. CONC. PT. SOL. PERF.</t>
  </si>
  <si>
    <t>1 g</t>
  </si>
  <si>
    <t>PULB. PT. SOL. INJ. / PERF.</t>
  </si>
  <si>
    <t xml:space="preserve">CONC. PT. SOL. PERF. </t>
  </si>
  <si>
    <t>PIC. OFT. / AURIC. - SOL.</t>
  </si>
  <si>
    <t>200 mg/ 100 ml</t>
  </si>
  <si>
    <t>74,56 mg /ml</t>
  </si>
  <si>
    <t>0,9 g/ 100 ml</t>
  </si>
  <si>
    <t>PULB. PT. SUSP. ORALA</t>
  </si>
  <si>
    <t>1.000 mcg/ml</t>
  </si>
  <si>
    <t>50 mcg/ ml</t>
  </si>
  <si>
    <t>5 mg/ ml</t>
  </si>
  <si>
    <t>40 mg/ 2ml</t>
  </si>
  <si>
    <t>EMULSIE PERF.</t>
  </si>
  <si>
    <t>50 mg/ml</t>
  </si>
  <si>
    <t xml:space="preserve">1 mg/ml </t>
  </si>
  <si>
    <t>250 mg/2 ml</t>
  </si>
  <si>
    <t>100 mg/ml</t>
  </si>
  <si>
    <t xml:space="preserve">10 mg/ml </t>
  </si>
  <si>
    <t>80 mg/2ml</t>
  </si>
  <si>
    <t xml:space="preserve">2 mg/ml </t>
  </si>
  <si>
    <t>PIC. ORALE, SOL.</t>
  </si>
  <si>
    <t>0,5g/ ml</t>
  </si>
  <si>
    <t>100 ui/ml -10 ml</t>
  </si>
  <si>
    <t>100 mg/2 ml</t>
  </si>
  <si>
    <t>SOL. INJ. / CONC. PT. SOL. PERF.</t>
  </si>
  <si>
    <t>5 mg/ml</t>
  </si>
  <si>
    <t>667 mg/ ml</t>
  </si>
  <si>
    <t>SOL. ORALA</t>
  </si>
  <si>
    <t>10 mg/m l</t>
  </si>
  <si>
    <t>1 g/ 2 ml</t>
  </si>
  <si>
    <t>PULB. + SOLV. PT. SOL. INJ. / PERF.</t>
  </si>
  <si>
    <t>20 mg/2 ml</t>
  </si>
  <si>
    <t>0.5 mg/ ml</t>
  </si>
  <si>
    <t>1 mg/ml</t>
  </si>
  <si>
    <t>2 mg/ml- 2 ml</t>
  </si>
  <si>
    <t>8 mg</t>
  </si>
  <si>
    <t>PULB. PT. SOL. INJ./PERF.</t>
  </si>
  <si>
    <t>40 mg</t>
  </si>
  <si>
    <t>COMPR. GASTROREZ.</t>
  </si>
  <si>
    <t>1000 mg + 300 mg</t>
  </si>
  <si>
    <t>100 mg/ 5ml</t>
  </si>
  <si>
    <t>4 g/0.5 g</t>
  </si>
  <si>
    <t>1 g/5 ml</t>
  </si>
  <si>
    <t>EMULSIE INJ./PERF.</t>
  </si>
  <si>
    <t>LICHID PT. VAPORI DE INHAL.</t>
  </si>
  <si>
    <t>COMPR. FILM./ CAPS./ COMPR.</t>
  </si>
  <si>
    <t>100 mg/ ml</t>
  </si>
  <si>
    <t>600 ULS/2 ml</t>
  </si>
  <si>
    <t>0.1 g/5 ml</t>
  </si>
  <si>
    <t>30 mg/ g</t>
  </si>
  <si>
    <t>3 mg/ ml</t>
  </si>
  <si>
    <t>1 mg + 3 m g</t>
  </si>
  <si>
    <t>PIC. OFT., SUSP.</t>
  </si>
  <si>
    <t>PIC. OFT. SOL.</t>
  </si>
  <si>
    <t>ONDANSETRONUM 4 mg/2 ml sol.inj.</t>
  </si>
  <si>
    <t>fiola 2 ml</t>
  </si>
  <si>
    <t>fiola 3 ml</t>
  </si>
  <si>
    <t>ACETYLCYSTEINUM sol.inj. 300 mg/ 3 ml</t>
  </si>
  <si>
    <t>ASPATOFORT</t>
  </si>
  <si>
    <t>CLORURA DE SODIU 0,9 %*500 ml (SER FIZIOLOGIC)</t>
  </si>
  <si>
    <t>CLENSIA CUTIE</t>
  </si>
  <si>
    <t>EPINEPHRINUM* 1 ml (ADRENALINA)</t>
  </si>
  <si>
    <t>ETAMSYLATUM sol. Inj.</t>
  </si>
  <si>
    <t>EPHEDRINI HYDROCHLORIDUM sol. Inj.</t>
  </si>
  <si>
    <t>CARBAZOCHROMI SALICYLAS sol.inj. (ADRENOSTAZIN)</t>
  </si>
  <si>
    <t>FITOMENADIONA sol.inj.</t>
  </si>
  <si>
    <t>GELATINUM* 500 ml</t>
  </si>
  <si>
    <t>INSULINA RAPIDA 100 u.i./ml flacon*10 ml</t>
  </si>
  <si>
    <t>NEFOPAMUM sol.inj.</t>
  </si>
  <si>
    <t>NEOSTIGMINI METILSULFAS sol. Inj.</t>
  </si>
  <si>
    <t>PARACETAMOLUM + IBUPROFENUM sol.perf.*100 ml</t>
  </si>
  <si>
    <t>PROPRANOLOLUM 40 mg</t>
  </si>
  <si>
    <t>SPIRONOLACTONUM 25 mg</t>
  </si>
  <si>
    <t>SUGAMMADEXUM sol.inj.</t>
  </si>
  <si>
    <t>SUXAMETONII CHLORIDUM sol.inj.</t>
  </si>
  <si>
    <t>TETRACYCLINUM ung.cutan.</t>
  </si>
  <si>
    <t>ZOLPIDEMUM 10 mg (TAB III PSIHOTROP)</t>
  </si>
  <si>
    <t>ISOSORBIDI MONONITRAS 40 mg</t>
  </si>
  <si>
    <t>CAPS. CU ELIB. PREL.</t>
  </si>
  <si>
    <t>ERTAPENEMUM 1g</t>
  </si>
  <si>
    <t>ROCURONII BROMIDUM *10 ml sol.inj.</t>
  </si>
  <si>
    <t>TROPICAMID 5% sol.oft.</t>
  </si>
  <si>
    <t>TOTAL FĂRĂ TVA</t>
  </si>
  <si>
    <t>Valoare max/ acord cadru LEI fără TVA</t>
  </si>
  <si>
    <t>CLORURA DE SODIU 0,9 %*1000 ml (SER FIZIOLOGIC)</t>
  </si>
  <si>
    <t>flacon 500 ml</t>
  </si>
  <si>
    <t>APA PENTRU PREPARATE INJECTABILE fiola*10 ml (MEDICAMENT OTC)</t>
  </si>
  <si>
    <t>fiola/ flacon 10 ml</t>
  </si>
  <si>
    <t>BETAMETHASONUM + ACIDUM SALICYILICUM sol.cutanată 30 ml</t>
  </si>
  <si>
    <t>SOL. CUT.</t>
  </si>
  <si>
    <t>flacon 1000 ml</t>
  </si>
  <si>
    <t>POVIDONUM IODINATUM SOLUTIE* 1 L cu administrare CUT. + OFTALM. (MEDICAMENT OTC)</t>
  </si>
  <si>
    <t>RAVULIZUMABUM</t>
  </si>
  <si>
    <t>1100 mg/11 ml</t>
  </si>
  <si>
    <t>Flacon cu 11 ml concentrat steril</t>
  </si>
  <si>
    <t>Flacon cu 3 ml de concentrat steril</t>
  </si>
  <si>
    <t>BOSENTANUM</t>
  </si>
  <si>
    <t>Compr.</t>
  </si>
  <si>
    <t>Preț unitar LEI fără TVA (CANAMED + C2 FEBRUARIE 2026)</t>
  </si>
  <si>
    <t>cantitate MINIMĂ acord cadru 24 LUNI</t>
  </si>
  <si>
    <t>Valoare min/ acord cadru LEI</t>
  </si>
  <si>
    <t>Cantitate min.
subsecvent</t>
  </si>
  <si>
    <t>Cantitate max.
subsecvent</t>
  </si>
  <si>
    <t>Valoare 
MINIMA 
contract subsecvent
LEI</t>
  </si>
  <si>
    <t>Valoare 
MAXIMA
contract subsecvent
LEI</t>
  </si>
  <si>
    <t xml:space="preserve">Membri: </t>
  </si>
  <si>
    <t>Dr. Dragan MAXIMOV</t>
  </si>
  <si>
    <t>Dr. Adriana JURCA</t>
  </si>
  <si>
    <t>Dr. Andreea MUNTEANU</t>
  </si>
  <si>
    <t>Comisia medicamentului, numită prin decizia nr. 76/24.03.2026:</t>
  </si>
  <si>
    <t>Președinte: Dr. Dan SURDUCAN</t>
  </si>
  <si>
    <t>Dr. Zsolt VASTAG</t>
  </si>
  <si>
    <t>Dr. Claudia TÎRZIU</t>
  </si>
  <si>
    <t>Secretar: Farm. Adela FILIPESCU</t>
  </si>
  <si>
    <t>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</si>
</sst>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4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4" fontId="1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Normal 2 2" xfId="1" xr:uid="{F5A7D65F-6039-4364-82B4-E548CEFD3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3716-5484-4A90-98AE-C833F9E8FCFA}">
  <sheetPr>
    <pageSetUpPr fitToPage="1"/>
  </sheetPr>
  <dimension ref="A3:P140"/>
  <sheetViews>
    <sheetView tabSelected="1" workbookViewId="0">
      <pane xSplit="6" ySplit="6" topLeftCell="G108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defaultRowHeight="16.5" x14ac:dyDescent="0.3"/>
  <cols>
    <col min="1" max="1" width="4.625" style="12" customWidth="1"/>
    <col min="2" max="2" width="34" style="1" customWidth="1"/>
    <col min="3" max="3" width="11.875" style="1" customWidth="1"/>
    <col min="4" max="4" width="17.375" style="1" customWidth="1"/>
    <col min="5" max="5" width="15.5" style="1" customWidth="1"/>
    <col min="6" max="6" width="11.25" style="13" customWidth="1"/>
    <col min="7" max="8" width="11.5" style="13" customWidth="1"/>
    <col min="9" max="9" width="10.75" style="13" customWidth="1"/>
    <col min="10" max="10" width="12.125" style="13" customWidth="1"/>
    <col min="11" max="13" width="9" style="13" customWidth="1"/>
    <col min="14" max="14" width="9" style="13"/>
    <col min="15" max="16" width="9" style="40"/>
    <col min="17" max="16384" width="9" style="1"/>
  </cols>
  <sheetData>
    <row r="3" spans="1:16" ht="18" x14ac:dyDescent="0.3">
      <c r="A3" s="51" t="s">
        <v>77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6" ht="17.25" thickBot="1" x14ac:dyDescent="0.35"/>
    <row r="6" spans="1:16" s="2" customFormat="1" ht="60.75" thickBot="1" x14ac:dyDescent="0.35">
      <c r="A6" s="17" t="s">
        <v>0</v>
      </c>
      <c r="B6" s="18" t="s">
        <v>1</v>
      </c>
      <c r="C6" s="18" t="s">
        <v>2</v>
      </c>
      <c r="D6" s="18" t="s">
        <v>3</v>
      </c>
      <c r="E6" s="18" t="s">
        <v>4</v>
      </c>
      <c r="F6" s="19" t="s">
        <v>265</v>
      </c>
      <c r="G6" s="19" t="s">
        <v>266</v>
      </c>
      <c r="H6" s="19" t="s">
        <v>5</v>
      </c>
      <c r="I6" s="19" t="s">
        <v>267</v>
      </c>
      <c r="J6" s="19" t="s">
        <v>250</v>
      </c>
      <c r="K6" s="20" t="s">
        <v>268</v>
      </c>
      <c r="L6" s="20" t="s">
        <v>269</v>
      </c>
      <c r="M6" s="20" t="s">
        <v>270</v>
      </c>
      <c r="N6" s="21" t="s">
        <v>271</v>
      </c>
      <c r="O6" s="21" t="s">
        <v>281</v>
      </c>
      <c r="P6" s="41"/>
    </row>
    <row r="7" spans="1:16" s="2" customFormat="1" ht="36" x14ac:dyDescent="0.3">
      <c r="A7" s="22">
        <v>1</v>
      </c>
      <c r="B7" s="23" t="s">
        <v>224</v>
      </c>
      <c r="C7" s="24" t="s">
        <v>145</v>
      </c>
      <c r="D7" s="24" t="s">
        <v>146</v>
      </c>
      <c r="E7" s="24" t="s">
        <v>223</v>
      </c>
      <c r="F7" s="25">
        <v>4.01</v>
      </c>
      <c r="G7" s="25">
        <v>750</v>
      </c>
      <c r="H7" s="25">
        <v>6000</v>
      </c>
      <c r="I7" s="25">
        <f>F7*G7</f>
        <v>3007.5</v>
      </c>
      <c r="J7" s="25">
        <f>F7*H7</f>
        <v>24060</v>
      </c>
      <c r="K7" s="26">
        <v>1</v>
      </c>
      <c r="L7" s="25">
        <v>750</v>
      </c>
      <c r="M7" s="26">
        <f>F7*K7</f>
        <v>4.01</v>
      </c>
      <c r="N7" s="44">
        <f>F7*L7</f>
        <v>3007.5</v>
      </c>
      <c r="O7" s="47">
        <v>30</v>
      </c>
      <c r="P7" s="41"/>
    </row>
    <row r="8" spans="1:16" s="2" customFormat="1" x14ac:dyDescent="0.3">
      <c r="A8" s="27">
        <f t="shared" ref="A8:A72" si="0">A7+1</f>
        <v>2</v>
      </c>
      <c r="B8" s="5" t="s">
        <v>6</v>
      </c>
      <c r="C8" s="5" t="s">
        <v>7</v>
      </c>
      <c r="D8" s="5" t="s">
        <v>8</v>
      </c>
      <c r="E8" s="5" t="s">
        <v>9</v>
      </c>
      <c r="F8" s="14">
        <v>32.94</v>
      </c>
      <c r="G8" s="14">
        <v>150</v>
      </c>
      <c r="H8" s="15">
        <v>1200</v>
      </c>
      <c r="I8" s="14">
        <f t="shared" ref="I8:I71" si="1">F8*G8</f>
        <v>4941</v>
      </c>
      <c r="J8" s="14">
        <f t="shared" ref="J8:J71" si="2">F8*H8</f>
        <v>39528</v>
      </c>
      <c r="K8" s="15">
        <v>1</v>
      </c>
      <c r="L8" s="14">
        <v>150</v>
      </c>
      <c r="M8" s="15">
        <f t="shared" ref="M8:M71" si="3">F8*K8</f>
        <v>32.94</v>
      </c>
      <c r="N8" s="45">
        <f t="shared" ref="N8:N71" si="4">F8*L8</f>
        <v>4941</v>
      </c>
      <c r="O8" s="47">
        <v>49</v>
      </c>
      <c r="P8" s="41"/>
    </row>
    <row r="9" spans="1:16" s="2" customFormat="1" x14ac:dyDescent="0.3">
      <c r="A9" s="27">
        <f t="shared" si="0"/>
        <v>3</v>
      </c>
      <c r="B9" s="8" t="s">
        <v>147</v>
      </c>
      <c r="C9" s="7" t="s">
        <v>148</v>
      </c>
      <c r="D9" s="7" t="s">
        <v>62</v>
      </c>
      <c r="E9" s="7" t="s">
        <v>9</v>
      </c>
      <c r="F9" s="14">
        <v>161.59</v>
      </c>
      <c r="G9" s="14">
        <v>750</v>
      </c>
      <c r="H9" s="14">
        <v>6000</v>
      </c>
      <c r="I9" s="14">
        <f t="shared" si="1"/>
        <v>121192.5</v>
      </c>
      <c r="J9" s="14">
        <f t="shared" si="2"/>
        <v>969540</v>
      </c>
      <c r="K9" s="15">
        <v>1</v>
      </c>
      <c r="L9" s="14">
        <v>750</v>
      </c>
      <c r="M9" s="15">
        <f t="shared" si="3"/>
        <v>161.59</v>
      </c>
      <c r="N9" s="45">
        <f t="shared" si="4"/>
        <v>121192.5</v>
      </c>
      <c r="O9" s="47">
        <v>1211</v>
      </c>
      <c r="P9" s="41"/>
    </row>
    <row r="10" spans="1:16" s="2" customFormat="1" x14ac:dyDescent="0.3">
      <c r="A10" s="27">
        <f t="shared" si="0"/>
        <v>4</v>
      </c>
      <c r="B10" s="8" t="s">
        <v>102</v>
      </c>
      <c r="C10" s="7" t="s">
        <v>148</v>
      </c>
      <c r="D10" s="7" t="s">
        <v>62</v>
      </c>
      <c r="E10" s="7" t="s">
        <v>63</v>
      </c>
      <c r="F10" s="14">
        <v>312.19</v>
      </c>
      <c r="G10" s="14">
        <v>750</v>
      </c>
      <c r="H10" s="14">
        <v>6000</v>
      </c>
      <c r="I10" s="14">
        <f t="shared" si="1"/>
        <v>234142.5</v>
      </c>
      <c r="J10" s="14">
        <f t="shared" si="2"/>
        <v>1873140</v>
      </c>
      <c r="K10" s="15">
        <v>1</v>
      </c>
      <c r="L10" s="14">
        <v>750</v>
      </c>
      <c r="M10" s="15">
        <f t="shared" si="3"/>
        <v>312.19</v>
      </c>
      <c r="N10" s="45">
        <f t="shared" si="4"/>
        <v>234142.5</v>
      </c>
      <c r="O10" s="47">
        <v>2341</v>
      </c>
      <c r="P10" s="41"/>
    </row>
    <row r="11" spans="1:16" s="2" customFormat="1" ht="24" x14ac:dyDescent="0.3">
      <c r="A11" s="27">
        <f t="shared" si="0"/>
        <v>5</v>
      </c>
      <c r="B11" s="5" t="s">
        <v>10</v>
      </c>
      <c r="C11" s="5" t="s">
        <v>11</v>
      </c>
      <c r="D11" s="5" t="s">
        <v>12</v>
      </c>
      <c r="E11" s="5" t="s">
        <v>13</v>
      </c>
      <c r="F11" s="14">
        <v>0.17</v>
      </c>
      <c r="G11" s="14">
        <v>1875</v>
      </c>
      <c r="H11" s="15">
        <v>15000</v>
      </c>
      <c r="I11" s="14">
        <f t="shared" si="1"/>
        <v>318.75</v>
      </c>
      <c r="J11" s="14">
        <f t="shared" si="2"/>
        <v>2550</v>
      </c>
      <c r="K11" s="15">
        <v>1</v>
      </c>
      <c r="L11" s="14">
        <v>1875</v>
      </c>
      <c r="M11" s="15">
        <f t="shared" si="3"/>
        <v>0.17</v>
      </c>
      <c r="N11" s="45">
        <f t="shared" si="4"/>
        <v>318.75</v>
      </c>
      <c r="O11" s="47"/>
      <c r="P11" s="41"/>
    </row>
    <row r="12" spans="1:16" s="2" customFormat="1" ht="24" x14ac:dyDescent="0.3">
      <c r="A12" s="27">
        <f t="shared" si="0"/>
        <v>6</v>
      </c>
      <c r="B12" s="7" t="s">
        <v>14</v>
      </c>
      <c r="C12" s="7" t="s">
        <v>15</v>
      </c>
      <c r="D12" s="7" t="s">
        <v>12</v>
      </c>
      <c r="E12" s="7" t="s">
        <v>13</v>
      </c>
      <c r="F12" s="14">
        <v>0.26</v>
      </c>
      <c r="G12" s="14">
        <v>1875</v>
      </c>
      <c r="H12" s="15">
        <v>15000</v>
      </c>
      <c r="I12" s="14">
        <f t="shared" si="1"/>
        <v>487.5</v>
      </c>
      <c r="J12" s="14">
        <f t="shared" si="2"/>
        <v>3900</v>
      </c>
      <c r="K12" s="15">
        <v>1</v>
      </c>
      <c r="L12" s="14">
        <v>1875</v>
      </c>
      <c r="M12" s="15">
        <f t="shared" si="3"/>
        <v>0.26</v>
      </c>
      <c r="N12" s="45">
        <f t="shared" si="4"/>
        <v>487.5</v>
      </c>
      <c r="O12" s="47"/>
      <c r="P12" s="41"/>
    </row>
    <row r="13" spans="1:16" s="2" customFormat="1" x14ac:dyDescent="0.3">
      <c r="A13" s="27">
        <f t="shared" si="0"/>
        <v>7</v>
      </c>
      <c r="B13" s="7" t="s">
        <v>114</v>
      </c>
      <c r="C13" s="7"/>
      <c r="D13" s="7" t="s">
        <v>62</v>
      </c>
      <c r="E13" s="7" t="s">
        <v>37</v>
      </c>
      <c r="F13" s="14">
        <v>39.200000000000003</v>
      </c>
      <c r="G13" s="14">
        <v>375</v>
      </c>
      <c r="H13" s="14">
        <v>3000</v>
      </c>
      <c r="I13" s="14">
        <f t="shared" si="1"/>
        <v>14700.000000000002</v>
      </c>
      <c r="J13" s="14">
        <f t="shared" si="2"/>
        <v>117600.00000000001</v>
      </c>
      <c r="K13" s="15">
        <v>1</v>
      </c>
      <c r="L13" s="14">
        <v>375</v>
      </c>
      <c r="M13" s="15">
        <f t="shared" si="3"/>
        <v>39.200000000000003</v>
      </c>
      <c r="N13" s="45">
        <f t="shared" si="4"/>
        <v>14700.000000000002</v>
      </c>
      <c r="O13" s="47">
        <v>147</v>
      </c>
      <c r="P13" s="41"/>
    </row>
    <row r="14" spans="1:16" s="2" customFormat="1" x14ac:dyDescent="0.3">
      <c r="A14" s="27">
        <f t="shared" si="0"/>
        <v>8</v>
      </c>
      <c r="B14" s="6" t="s">
        <v>115</v>
      </c>
      <c r="C14" s="9">
        <v>0.08</v>
      </c>
      <c r="D14" s="7" t="s">
        <v>62</v>
      </c>
      <c r="E14" s="7" t="s">
        <v>37</v>
      </c>
      <c r="F14" s="14">
        <v>40.31</v>
      </c>
      <c r="G14" s="14">
        <v>375</v>
      </c>
      <c r="H14" s="14">
        <v>3000</v>
      </c>
      <c r="I14" s="14">
        <f t="shared" si="1"/>
        <v>15116.25</v>
      </c>
      <c r="J14" s="14">
        <f t="shared" si="2"/>
        <v>120930</v>
      </c>
      <c r="K14" s="15">
        <v>1</v>
      </c>
      <c r="L14" s="14">
        <v>375</v>
      </c>
      <c r="M14" s="15">
        <f t="shared" si="3"/>
        <v>40.31</v>
      </c>
      <c r="N14" s="45">
        <f t="shared" si="4"/>
        <v>15116.25</v>
      </c>
      <c r="O14" s="47">
        <v>151</v>
      </c>
      <c r="P14" s="41"/>
    </row>
    <row r="15" spans="1:16" s="2" customFormat="1" x14ac:dyDescent="0.3">
      <c r="A15" s="27">
        <f t="shared" si="0"/>
        <v>9</v>
      </c>
      <c r="B15" s="6" t="s">
        <v>122</v>
      </c>
      <c r="C15" s="7" t="s">
        <v>149</v>
      </c>
      <c r="D15" s="7" t="s">
        <v>150</v>
      </c>
      <c r="E15" s="7" t="s">
        <v>13</v>
      </c>
      <c r="F15" s="14">
        <v>0.36</v>
      </c>
      <c r="G15" s="14">
        <v>300</v>
      </c>
      <c r="H15" s="14">
        <v>2400</v>
      </c>
      <c r="I15" s="14">
        <f t="shared" si="1"/>
        <v>108</v>
      </c>
      <c r="J15" s="14">
        <f t="shared" si="2"/>
        <v>864</v>
      </c>
      <c r="K15" s="15">
        <v>1</v>
      </c>
      <c r="L15" s="14">
        <v>300</v>
      </c>
      <c r="M15" s="15">
        <f t="shared" si="3"/>
        <v>0.36</v>
      </c>
      <c r="N15" s="45">
        <f t="shared" si="4"/>
        <v>108</v>
      </c>
      <c r="O15" s="47"/>
      <c r="P15" s="41"/>
    </row>
    <row r="16" spans="1:16" s="2" customFormat="1" x14ac:dyDescent="0.3">
      <c r="A16" s="27">
        <f t="shared" si="0"/>
        <v>10</v>
      </c>
      <c r="B16" s="6" t="s">
        <v>123</v>
      </c>
      <c r="C16" s="7" t="s">
        <v>151</v>
      </c>
      <c r="D16" s="7" t="s">
        <v>152</v>
      </c>
      <c r="E16" s="7" t="s">
        <v>37</v>
      </c>
      <c r="F16" s="14">
        <v>3.14</v>
      </c>
      <c r="G16" s="14">
        <v>250</v>
      </c>
      <c r="H16" s="14">
        <v>2000</v>
      </c>
      <c r="I16" s="14">
        <f t="shared" si="1"/>
        <v>785</v>
      </c>
      <c r="J16" s="14">
        <f t="shared" si="2"/>
        <v>6280</v>
      </c>
      <c r="K16" s="15">
        <v>1</v>
      </c>
      <c r="L16" s="14">
        <v>250</v>
      </c>
      <c r="M16" s="15">
        <f t="shared" si="3"/>
        <v>3.14</v>
      </c>
      <c r="N16" s="45">
        <f t="shared" si="4"/>
        <v>785</v>
      </c>
      <c r="O16" s="47"/>
      <c r="P16" s="41"/>
    </row>
    <row r="17" spans="1:16" s="2" customFormat="1" ht="24" x14ac:dyDescent="0.3">
      <c r="A17" s="27">
        <f t="shared" si="0"/>
        <v>11</v>
      </c>
      <c r="B17" s="7" t="s">
        <v>253</v>
      </c>
      <c r="C17" s="7"/>
      <c r="D17" s="7" t="s">
        <v>153</v>
      </c>
      <c r="E17" s="7" t="s">
        <v>254</v>
      </c>
      <c r="F17" s="14">
        <v>4.5</v>
      </c>
      <c r="G17" s="14">
        <v>75</v>
      </c>
      <c r="H17" s="14">
        <v>600</v>
      </c>
      <c r="I17" s="14">
        <f t="shared" si="1"/>
        <v>337.5</v>
      </c>
      <c r="J17" s="14">
        <f t="shared" si="2"/>
        <v>2700</v>
      </c>
      <c r="K17" s="15">
        <v>1</v>
      </c>
      <c r="L17" s="14">
        <v>75</v>
      </c>
      <c r="M17" s="15">
        <f t="shared" si="3"/>
        <v>4.5</v>
      </c>
      <c r="N17" s="45">
        <f t="shared" si="4"/>
        <v>337.5</v>
      </c>
      <c r="O17" s="47"/>
      <c r="P17" s="41"/>
    </row>
    <row r="18" spans="1:16" s="2" customFormat="1" x14ac:dyDescent="0.3">
      <c r="A18" s="27">
        <f t="shared" si="0"/>
        <v>12</v>
      </c>
      <c r="B18" s="5" t="s">
        <v>16</v>
      </c>
      <c r="C18" s="5" t="s">
        <v>17</v>
      </c>
      <c r="D18" s="5" t="s">
        <v>18</v>
      </c>
      <c r="E18" s="5" t="s">
        <v>13</v>
      </c>
      <c r="F18" s="14">
        <v>3.93</v>
      </c>
      <c r="G18" s="14">
        <v>188</v>
      </c>
      <c r="H18" s="15">
        <v>1500</v>
      </c>
      <c r="I18" s="14">
        <f t="shared" si="1"/>
        <v>738.84</v>
      </c>
      <c r="J18" s="14">
        <f t="shared" si="2"/>
        <v>5895</v>
      </c>
      <c r="K18" s="15">
        <v>1</v>
      </c>
      <c r="L18" s="14">
        <v>188</v>
      </c>
      <c r="M18" s="15">
        <f t="shared" si="3"/>
        <v>3.93</v>
      </c>
      <c r="N18" s="45">
        <f t="shared" si="4"/>
        <v>738.84</v>
      </c>
      <c r="O18" s="47"/>
      <c r="P18" s="41"/>
    </row>
    <row r="19" spans="1:16" s="2" customFormat="1" x14ac:dyDescent="0.3">
      <c r="A19" s="27">
        <f t="shared" si="0"/>
        <v>13</v>
      </c>
      <c r="B19" s="6" t="s">
        <v>225</v>
      </c>
      <c r="C19" s="7"/>
      <c r="D19" s="7" t="s">
        <v>32</v>
      </c>
      <c r="E19" s="7" t="s">
        <v>33</v>
      </c>
      <c r="F19" s="14">
        <v>8.7100000000000009</v>
      </c>
      <c r="G19" s="14">
        <v>3000</v>
      </c>
      <c r="H19" s="14">
        <v>24000</v>
      </c>
      <c r="I19" s="14">
        <f>F19*G19</f>
        <v>26130.000000000004</v>
      </c>
      <c r="J19" s="14">
        <f t="shared" si="2"/>
        <v>209040.00000000003</v>
      </c>
      <c r="K19" s="15">
        <v>1</v>
      </c>
      <c r="L19" s="14">
        <v>3000</v>
      </c>
      <c r="M19" s="15">
        <f t="shared" si="3"/>
        <v>8.7100000000000009</v>
      </c>
      <c r="N19" s="45">
        <f t="shared" si="4"/>
        <v>26130.000000000004</v>
      </c>
      <c r="O19" s="47">
        <v>261</v>
      </c>
      <c r="P19" s="41"/>
    </row>
    <row r="20" spans="1:16" s="2" customFormat="1" x14ac:dyDescent="0.3">
      <c r="A20" s="27">
        <f t="shared" si="0"/>
        <v>14</v>
      </c>
      <c r="B20" s="6" t="s">
        <v>154</v>
      </c>
      <c r="C20" s="7" t="s">
        <v>155</v>
      </c>
      <c r="D20" s="7" t="s">
        <v>18</v>
      </c>
      <c r="E20" s="7" t="s">
        <v>13</v>
      </c>
      <c r="F20" s="14">
        <v>0.57999999999999996</v>
      </c>
      <c r="G20" s="14">
        <v>1500</v>
      </c>
      <c r="H20" s="14">
        <v>12000</v>
      </c>
      <c r="I20" s="14">
        <f t="shared" si="1"/>
        <v>869.99999999999989</v>
      </c>
      <c r="J20" s="14">
        <f t="shared" si="2"/>
        <v>6959.9999999999991</v>
      </c>
      <c r="K20" s="15">
        <v>1</v>
      </c>
      <c r="L20" s="14">
        <v>1500</v>
      </c>
      <c r="M20" s="15">
        <f t="shared" si="3"/>
        <v>0.57999999999999996</v>
      </c>
      <c r="N20" s="45">
        <f t="shared" si="4"/>
        <v>869.99999999999989</v>
      </c>
      <c r="O20" s="47"/>
      <c r="P20" s="41"/>
    </row>
    <row r="21" spans="1:16" s="2" customFormat="1" x14ac:dyDescent="0.3">
      <c r="A21" s="27">
        <f t="shared" si="0"/>
        <v>15</v>
      </c>
      <c r="B21" s="5" t="s">
        <v>19</v>
      </c>
      <c r="C21" s="5" t="s">
        <v>20</v>
      </c>
      <c r="D21" s="5" t="s">
        <v>18</v>
      </c>
      <c r="E21" s="5" t="s">
        <v>13</v>
      </c>
      <c r="F21" s="14">
        <v>0.52</v>
      </c>
      <c r="G21" s="14">
        <v>300</v>
      </c>
      <c r="H21" s="15">
        <v>2400</v>
      </c>
      <c r="I21" s="14">
        <f t="shared" si="1"/>
        <v>156</v>
      </c>
      <c r="J21" s="14">
        <f t="shared" si="2"/>
        <v>1248</v>
      </c>
      <c r="K21" s="15">
        <v>1</v>
      </c>
      <c r="L21" s="14">
        <v>300</v>
      </c>
      <c r="M21" s="15">
        <f t="shared" si="3"/>
        <v>0.52</v>
      </c>
      <c r="N21" s="45">
        <f t="shared" si="4"/>
        <v>156</v>
      </c>
      <c r="O21" s="47"/>
      <c r="P21" s="41"/>
    </row>
    <row r="22" spans="1:16" s="2" customFormat="1" x14ac:dyDescent="0.3">
      <c r="A22" s="27">
        <f t="shared" si="0"/>
        <v>16</v>
      </c>
      <c r="B22" s="5" t="s">
        <v>21</v>
      </c>
      <c r="C22" s="5" t="s">
        <v>22</v>
      </c>
      <c r="D22" s="5" t="s">
        <v>18</v>
      </c>
      <c r="E22" s="5" t="s">
        <v>13</v>
      </c>
      <c r="F22" s="14">
        <v>8.15</v>
      </c>
      <c r="G22" s="14">
        <v>300</v>
      </c>
      <c r="H22" s="15">
        <v>2400</v>
      </c>
      <c r="I22" s="14">
        <f t="shared" si="1"/>
        <v>2445</v>
      </c>
      <c r="J22" s="14">
        <f t="shared" si="2"/>
        <v>19560</v>
      </c>
      <c r="K22" s="15">
        <v>1</v>
      </c>
      <c r="L22" s="14">
        <v>300</v>
      </c>
      <c r="M22" s="15">
        <f t="shared" si="3"/>
        <v>8.15</v>
      </c>
      <c r="N22" s="45">
        <f t="shared" si="4"/>
        <v>2445</v>
      </c>
      <c r="O22" s="47">
        <v>24</v>
      </c>
      <c r="P22" s="41"/>
    </row>
    <row r="23" spans="1:16" s="2" customFormat="1" ht="24" x14ac:dyDescent="0.3">
      <c r="A23" s="27">
        <f t="shared" si="0"/>
        <v>17</v>
      </c>
      <c r="B23" s="6" t="s">
        <v>137</v>
      </c>
      <c r="C23" s="7" t="s">
        <v>156</v>
      </c>
      <c r="D23" s="7" t="s">
        <v>157</v>
      </c>
      <c r="E23" s="7" t="s">
        <v>138</v>
      </c>
      <c r="F23" s="14">
        <v>45</v>
      </c>
      <c r="G23" s="14">
        <v>113</v>
      </c>
      <c r="H23" s="14">
        <v>900</v>
      </c>
      <c r="I23" s="14">
        <f t="shared" si="1"/>
        <v>5085</v>
      </c>
      <c r="J23" s="14">
        <f t="shared" si="2"/>
        <v>40500</v>
      </c>
      <c r="K23" s="15">
        <v>1</v>
      </c>
      <c r="L23" s="14">
        <v>113</v>
      </c>
      <c r="M23" s="15">
        <f t="shared" si="3"/>
        <v>45</v>
      </c>
      <c r="N23" s="45">
        <f t="shared" si="4"/>
        <v>5085</v>
      </c>
      <c r="O23" s="47">
        <v>50</v>
      </c>
      <c r="P23" s="41"/>
    </row>
    <row r="24" spans="1:16" s="2" customFormat="1" x14ac:dyDescent="0.3">
      <c r="A24" s="27">
        <f t="shared" si="0"/>
        <v>18</v>
      </c>
      <c r="B24" s="6" t="s">
        <v>124</v>
      </c>
      <c r="C24" s="7" t="s">
        <v>158</v>
      </c>
      <c r="D24" s="7" t="s">
        <v>12</v>
      </c>
      <c r="E24" s="7" t="s">
        <v>13</v>
      </c>
      <c r="F24" s="14">
        <v>0.45</v>
      </c>
      <c r="G24" s="14">
        <v>900</v>
      </c>
      <c r="H24" s="14">
        <v>7200</v>
      </c>
      <c r="I24" s="14">
        <f>F24*G24</f>
        <v>405</v>
      </c>
      <c r="J24" s="14">
        <f t="shared" si="2"/>
        <v>3240</v>
      </c>
      <c r="K24" s="15">
        <v>1</v>
      </c>
      <c r="L24" s="14">
        <v>900</v>
      </c>
      <c r="M24" s="15">
        <f t="shared" si="3"/>
        <v>0.45</v>
      </c>
      <c r="N24" s="45">
        <f t="shared" si="4"/>
        <v>405</v>
      </c>
      <c r="O24" s="47"/>
      <c r="P24" s="41"/>
    </row>
    <row r="25" spans="1:16" s="2" customFormat="1" ht="24" x14ac:dyDescent="0.3">
      <c r="A25" s="27">
        <f t="shared" si="0"/>
        <v>19</v>
      </c>
      <c r="B25" s="5" t="s">
        <v>255</v>
      </c>
      <c r="C25" s="5" t="s">
        <v>23</v>
      </c>
      <c r="D25" s="5" t="s">
        <v>24</v>
      </c>
      <c r="E25" s="5" t="s">
        <v>25</v>
      </c>
      <c r="F25" s="14">
        <v>12.9</v>
      </c>
      <c r="G25" s="14">
        <v>38</v>
      </c>
      <c r="H25" s="15">
        <v>300</v>
      </c>
      <c r="I25" s="14">
        <f t="shared" si="1"/>
        <v>490.2</v>
      </c>
      <c r="J25" s="14">
        <f t="shared" si="2"/>
        <v>3870</v>
      </c>
      <c r="K25" s="15">
        <v>1</v>
      </c>
      <c r="L25" s="14">
        <v>38</v>
      </c>
      <c r="M25" s="15">
        <f t="shared" si="3"/>
        <v>12.9</v>
      </c>
      <c r="N25" s="45">
        <f t="shared" si="4"/>
        <v>490.2</v>
      </c>
      <c r="O25" s="47"/>
      <c r="P25" s="41"/>
    </row>
    <row r="26" spans="1:16" s="2" customFormat="1" x14ac:dyDescent="0.3">
      <c r="A26" s="27">
        <f t="shared" si="0"/>
        <v>20</v>
      </c>
      <c r="B26" s="6" t="s">
        <v>94</v>
      </c>
      <c r="C26" s="7" t="s">
        <v>161</v>
      </c>
      <c r="D26" s="7" t="s">
        <v>32</v>
      </c>
      <c r="E26" s="7" t="s">
        <v>33</v>
      </c>
      <c r="F26" s="14">
        <v>10.1</v>
      </c>
      <c r="G26" s="14">
        <v>375</v>
      </c>
      <c r="H26" s="14">
        <v>3000</v>
      </c>
      <c r="I26" s="14">
        <f t="shared" si="1"/>
        <v>3787.5</v>
      </c>
      <c r="J26" s="14">
        <f t="shared" si="2"/>
        <v>30300</v>
      </c>
      <c r="K26" s="15">
        <v>1</v>
      </c>
      <c r="L26" s="14">
        <v>375</v>
      </c>
      <c r="M26" s="15">
        <f t="shared" si="3"/>
        <v>10.1</v>
      </c>
      <c r="N26" s="45">
        <f t="shared" si="4"/>
        <v>3787.5</v>
      </c>
      <c r="O26" s="47">
        <v>37</v>
      </c>
      <c r="P26" s="41"/>
    </row>
    <row r="27" spans="1:16" s="2" customFormat="1" ht="24" x14ac:dyDescent="0.3">
      <c r="A27" s="27">
        <f t="shared" si="0"/>
        <v>21</v>
      </c>
      <c r="B27" s="6" t="s">
        <v>231</v>
      </c>
      <c r="C27" s="7" t="s">
        <v>164</v>
      </c>
      <c r="D27" s="7" t="s">
        <v>165</v>
      </c>
      <c r="E27" s="7" t="s">
        <v>33</v>
      </c>
      <c r="F27" s="14">
        <v>7.19</v>
      </c>
      <c r="G27" s="14">
        <v>313</v>
      </c>
      <c r="H27" s="14">
        <v>2500</v>
      </c>
      <c r="I27" s="14">
        <f t="shared" si="1"/>
        <v>2250.4700000000003</v>
      </c>
      <c r="J27" s="14">
        <f t="shared" si="2"/>
        <v>17975</v>
      </c>
      <c r="K27" s="15">
        <v>1</v>
      </c>
      <c r="L27" s="14">
        <v>313</v>
      </c>
      <c r="M27" s="15">
        <f t="shared" si="3"/>
        <v>7.19</v>
      </c>
      <c r="N27" s="45">
        <f t="shared" si="4"/>
        <v>2250.4700000000003</v>
      </c>
      <c r="O27" s="47">
        <v>22</v>
      </c>
      <c r="P27" s="41"/>
    </row>
    <row r="28" spans="1:16" s="2" customFormat="1" ht="24" x14ac:dyDescent="0.3">
      <c r="A28" s="27">
        <f t="shared" si="0"/>
        <v>22</v>
      </c>
      <c r="B28" s="6" t="s">
        <v>125</v>
      </c>
      <c r="C28" s="7" t="s">
        <v>167</v>
      </c>
      <c r="D28" s="7" t="s">
        <v>168</v>
      </c>
      <c r="E28" s="7" t="s">
        <v>37</v>
      </c>
      <c r="F28" s="14">
        <v>19.5</v>
      </c>
      <c r="G28" s="14">
        <v>3000</v>
      </c>
      <c r="H28" s="14">
        <v>24000</v>
      </c>
      <c r="I28" s="14">
        <f t="shared" si="1"/>
        <v>58500</v>
      </c>
      <c r="J28" s="14">
        <f t="shared" si="2"/>
        <v>468000</v>
      </c>
      <c r="K28" s="15">
        <v>1</v>
      </c>
      <c r="L28" s="14">
        <v>3000</v>
      </c>
      <c r="M28" s="15">
        <f t="shared" si="3"/>
        <v>19.5</v>
      </c>
      <c r="N28" s="45">
        <f t="shared" si="4"/>
        <v>58500</v>
      </c>
      <c r="O28" s="47">
        <v>585</v>
      </c>
      <c r="P28" s="41"/>
    </row>
    <row r="29" spans="1:16" s="2" customFormat="1" x14ac:dyDescent="0.3">
      <c r="A29" s="27">
        <f t="shared" si="0"/>
        <v>23</v>
      </c>
      <c r="B29" s="6" t="s">
        <v>135</v>
      </c>
      <c r="C29" s="7" t="s">
        <v>55</v>
      </c>
      <c r="D29" s="7" t="s">
        <v>18</v>
      </c>
      <c r="E29" s="7" t="s">
        <v>13</v>
      </c>
      <c r="F29" s="14">
        <v>1.3</v>
      </c>
      <c r="G29" s="14">
        <v>125</v>
      </c>
      <c r="H29" s="14">
        <v>1000</v>
      </c>
      <c r="I29" s="14">
        <f t="shared" si="1"/>
        <v>162.5</v>
      </c>
      <c r="J29" s="14">
        <f t="shared" si="2"/>
        <v>1300</v>
      </c>
      <c r="K29" s="15">
        <v>1</v>
      </c>
      <c r="L29" s="14">
        <v>125</v>
      </c>
      <c r="M29" s="15">
        <f t="shared" si="3"/>
        <v>1.3</v>
      </c>
      <c r="N29" s="45">
        <f t="shared" si="4"/>
        <v>162.5</v>
      </c>
      <c r="O29" s="47"/>
      <c r="P29" s="41"/>
    </row>
    <row r="30" spans="1:16" s="2" customFormat="1" x14ac:dyDescent="0.3">
      <c r="A30" s="27">
        <f t="shared" si="0"/>
        <v>24</v>
      </c>
      <c r="B30" s="6" t="s">
        <v>103</v>
      </c>
      <c r="C30" s="7" t="s">
        <v>160</v>
      </c>
      <c r="D30" s="7" t="s">
        <v>169</v>
      </c>
      <c r="E30" s="7" t="s">
        <v>33</v>
      </c>
      <c r="F30" s="14">
        <v>3.3</v>
      </c>
      <c r="G30" s="14">
        <v>750</v>
      </c>
      <c r="H30" s="14">
        <v>6000</v>
      </c>
      <c r="I30" s="14">
        <f t="shared" si="1"/>
        <v>2475</v>
      </c>
      <c r="J30" s="14">
        <f t="shared" si="2"/>
        <v>19800</v>
      </c>
      <c r="K30" s="15">
        <v>1</v>
      </c>
      <c r="L30" s="14">
        <v>750</v>
      </c>
      <c r="M30" s="15">
        <f t="shared" si="3"/>
        <v>3.3</v>
      </c>
      <c r="N30" s="45">
        <f t="shared" si="4"/>
        <v>2475</v>
      </c>
      <c r="O30" s="47">
        <v>24</v>
      </c>
      <c r="P30" s="41"/>
    </row>
    <row r="31" spans="1:16" s="2" customFormat="1" ht="24" x14ac:dyDescent="0.3">
      <c r="A31" s="27">
        <f t="shared" si="0"/>
        <v>25</v>
      </c>
      <c r="B31" s="6" t="s">
        <v>126</v>
      </c>
      <c r="C31" s="10">
        <v>3.0000000000000001E-3</v>
      </c>
      <c r="D31" s="7" t="s">
        <v>170</v>
      </c>
      <c r="E31" s="7" t="s">
        <v>37</v>
      </c>
      <c r="F31" s="14">
        <v>6.71</v>
      </c>
      <c r="G31" s="14">
        <v>13</v>
      </c>
      <c r="H31" s="14">
        <v>100</v>
      </c>
      <c r="I31" s="14">
        <f t="shared" si="1"/>
        <v>87.23</v>
      </c>
      <c r="J31" s="14">
        <f t="shared" si="2"/>
        <v>671</v>
      </c>
      <c r="K31" s="15">
        <v>1</v>
      </c>
      <c r="L31" s="14">
        <v>13</v>
      </c>
      <c r="M31" s="15">
        <f t="shared" si="3"/>
        <v>6.71</v>
      </c>
      <c r="N31" s="45">
        <f t="shared" si="4"/>
        <v>87.23</v>
      </c>
      <c r="O31" s="47"/>
      <c r="P31" s="41"/>
    </row>
    <row r="32" spans="1:16" s="2" customFormat="1" ht="24" x14ac:dyDescent="0.3">
      <c r="A32" s="27">
        <f t="shared" si="0"/>
        <v>26</v>
      </c>
      <c r="B32" s="6" t="s">
        <v>104</v>
      </c>
      <c r="C32" s="7" t="s">
        <v>55</v>
      </c>
      <c r="D32" s="7" t="s">
        <v>166</v>
      </c>
      <c r="E32" s="7" t="s">
        <v>37</v>
      </c>
      <c r="F32" s="14">
        <v>36.409999999999997</v>
      </c>
      <c r="G32" s="14">
        <v>75</v>
      </c>
      <c r="H32" s="14">
        <v>600</v>
      </c>
      <c r="I32" s="14">
        <f>F32*G32</f>
        <v>2730.7499999999995</v>
      </c>
      <c r="J32" s="14">
        <f t="shared" si="2"/>
        <v>21845.999999999996</v>
      </c>
      <c r="K32" s="15">
        <v>1</v>
      </c>
      <c r="L32" s="14">
        <v>75</v>
      </c>
      <c r="M32" s="15">
        <f t="shared" si="3"/>
        <v>36.409999999999997</v>
      </c>
      <c r="N32" s="45">
        <f t="shared" si="4"/>
        <v>2730.7499999999995</v>
      </c>
      <c r="O32" s="47">
        <v>27</v>
      </c>
      <c r="P32" s="41"/>
    </row>
    <row r="33" spans="1:16" s="2" customFormat="1" ht="24" x14ac:dyDescent="0.3">
      <c r="A33" s="27">
        <f t="shared" si="0"/>
        <v>27</v>
      </c>
      <c r="B33" s="7" t="s">
        <v>227</v>
      </c>
      <c r="C33" s="7"/>
      <c r="D33" s="7" t="s">
        <v>174</v>
      </c>
      <c r="E33" s="7" t="s">
        <v>99</v>
      </c>
      <c r="F33" s="14">
        <v>48.31</v>
      </c>
      <c r="G33" s="14">
        <v>300</v>
      </c>
      <c r="H33" s="14">
        <v>2400</v>
      </c>
      <c r="I33" s="14">
        <f t="shared" si="1"/>
        <v>14493</v>
      </c>
      <c r="J33" s="14">
        <f t="shared" si="2"/>
        <v>115944</v>
      </c>
      <c r="K33" s="15">
        <v>1</v>
      </c>
      <c r="L33" s="14">
        <v>300</v>
      </c>
      <c r="M33" s="15">
        <f t="shared" si="3"/>
        <v>48.31</v>
      </c>
      <c r="N33" s="45">
        <f t="shared" si="4"/>
        <v>14493</v>
      </c>
      <c r="O33" s="47">
        <v>144</v>
      </c>
      <c r="P33" s="41"/>
    </row>
    <row r="34" spans="1:16" s="3" customFormat="1" ht="13.5" x14ac:dyDescent="0.3">
      <c r="A34" s="27">
        <f t="shared" si="0"/>
        <v>28</v>
      </c>
      <c r="B34" s="5" t="s">
        <v>26</v>
      </c>
      <c r="C34" s="5" t="s">
        <v>27</v>
      </c>
      <c r="D34" s="5" t="s">
        <v>28</v>
      </c>
      <c r="E34" s="5" t="s">
        <v>29</v>
      </c>
      <c r="F34" s="14">
        <v>1.1299999999999999</v>
      </c>
      <c r="G34" s="14">
        <v>600</v>
      </c>
      <c r="H34" s="15">
        <v>4800</v>
      </c>
      <c r="I34" s="14">
        <f t="shared" si="1"/>
        <v>677.99999999999989</v>
      </c>
      <c r="J34" s="14">
        <f t="shared" si="2"/>
        <v>5423.9999999999991</v>
      </c>
      <c r="K34" s="15">
        <v>1</v>
      </c>
      <c r="L34" s="14">
        <v>600</v>
      </c>
      <c r="M34" s="15">
        <f t="shared" si="3"/>
        <v>1.1299999999999999</v>
      </c>
      <c r="N34" s="45">
        <f t="shared" si="4"/>
        <v>677.99999999999989</v>
      </c>
      <c r="O34" s="47"/>
      <c r="P34" s="42"/>
    </row>
    <row r="35" spans="1:16" s="3" customFormat="1" ht="13.5" x14ac:dyDescent="0.3">
      <c r="A35" s="27">
        <f t="shared" si="0"/>
        <v>29</v>
      </c>
      <c r="B35" s="6" t="s">
        <v>78</v>
      </c>
      <c r="C35" s="7" t="s">
        <v>172</v>
      </c>
      <c r="D35" s="7" t="s">
        <v>8</v>
      </c>
      <c r="E35" s="7" t="s">
        <v>63</v>
      </c>
      <c r="F35" s="14">
        <v>6.78</v>
      </c>
      <c r="G35" s="14">
        <v>150</v>
      </c>
      <c r="H35" s="14">
        <v>1200</v>
      </c>
      <c r="I35" s="14">
        <f t="shared" si="1"/>
        <v>1017</v>
      </c>
      <c r="J35" s="14">
        <f t="shared" si="2"/>
        <v>8136</v>
      </c>
      <c r="K35" s="15">
        <v>1</v>
      </c>
      <c r="L35" s="14">
        <v>150</v>
      </c>
      <c r="M35" s="15">
        <f t="shared" si="3"/>
        <v>6.78</v>
      </c>
      <c r="N35" s="45">
        <f t="shared" si="4"/>
        <v>1017</v>
      </c>
      <c r="O35" s="47">
        <v>10</v>
      </c>
      <c r="P35" s="42"/>
    </row>
    <row r="36" spans="1:16" s="3" customFormat="1" ht="13.5" x14ac:dyDescent="0.3">
      <c r="A36" s="27">
        <f t="shared" si="0"/>
        <v>30</v>
      </c>
      <c r="B36" s="6" t="s">
        <v>79</v>
      </c>
      <c r="C36" s="7" t="s">
        <v>172</v>
      </c>
      <c r="D36" s="7" t="s">
        <v>8</v>
      </c>
      <c r="E36" s="7" t="s">
        <v>80</v>
      </c>
      <c r="F36" s="14">
        <v>1.82</v>
      </c>
      <c r="G36" s="14">
        <v>1200</v>
      </c>
      <c r="H36" s="14">
        <v>9600</v>
      </c>
      <c r="I36" s="14">
        <f t="shared" si="1"/>
        <v>2184</v>
      </c>
      <c r="J36" s="14">
        <f t="shared" si="2"/>
        <v>17472</v>
      </c>
      <c r="K36" s="15">
        <v>1</v>
      </c>
      <c r="L36" s="14">
        <v>1200</v>
      </c>
      <c r="M36" s="15">
        <f t="shared" si="3"/>
        <v>1.82</v>
      </c>
      <c r="N36" s="45">
        <f t="shared" si="4"/>
        <v>2184</v>
      </c>
      <c r="O36" s="47">
        <v>21</v>
      </c>
      <c r="P36" s="42"/>
    </row>
    <row r="37" spans="1:16" s="3" customFormat="1" ht="24" x14ac:dyDescent="0.3">
      <c r="A37" s="27">
        <f t="shared" si="0"/>
        <v>31</v>
      </c>
      <c r="B37" s="6" t="s">
        <v>226</v>
      </c>
      <c r="C37" s="7" t="s">
        <v>173</v>
      </c>
      <c r="D37" s="7" t="s">
        <v>62</v>
      </c>
      <c r="E37" s="7" t="s">
        <v>252</v>
      </c>
      <c r="F37" s="14">
        <v>4.9000000000000004</v>
      </c>
      <c r="G37" s="14">
        <v>7500</v>
      </c>
      <c r="H37" s="14">
        <v>60000</v>
      </c>
      <c r="I37" s="14">
        <f t="shared" si="1"/>
        <v>36750</v>
      </c>
      <c r="J37" s="14">
        <f t="shared" si="2"/>
        <v>294000</v>
      </c>
      <c r="K37" s="15">
        <v>1</v>
      </c>
      <c r="L37" s="14">
        <v>7500</v>
      </c>
      <c r="M37" s="15">
        <f t="shared" si="3"/>
        <v>4.9000000000000004</v>
      </c>
      <c r="N37" s="45">
        <f t="shared" si="4"/>
        <v>36750</v>
      </c>
      <c r="O37" s="47">
        <v>367</v>
      </c>
      <c r="P37" s="42"/>
    </row>
    <row r="38" spans="1:16" s="3" customFormat="1" ht="24" x14ac:dyDescent="0.3">
      <c r="A38" s="27">
        <f t="shared" si="0"/>
        <v>32</v>
      </c>
      <c r="B38" s="6" t="s">
        <v>251</v>
      </c>
      <c r="C38" s="7" t="s">
        <v>173</v>
      </c>
      <c r="D38" s="7" t="s">
        <v>62</v>
      </c>
      <c r="E38" s="7" t="s">
        <v>140</v>
      </c>
      <c r="F38" s="14">
        <v>6.99</v>
      </c>
      <c r="G38" s="14">
        <v>3125</v>
      </c>
      <c r="H38" s="14">
        <v>25000</v>
      </c>
      <c r="I38" s="14">
        <f t="shared" si="1"/>
        <v>21843.75</v>
      </c>
      <c r="J38" s="14">
        <f t="shared" si="2"/>
        <v>174750</v>
      </c>
      <c r="K38" s="15">
        <v>1</v>
      </c>
      <c r="L38" s="14">
        <v>3125</v>
      </c>
      <c r="M38" s="15">
        <f t="shared" si="3"/>
        <v>6.99</v>
      </c>
      <c r="N38" s="45">
        <f t="shared" si="4"/>
        <v>21843.75</v>
      </c>
      <c r="O38" s="47">
        <v>218</v>
      </c>
      <c r="P38" s="42"/>
    </row>
    <row r="39" spans="1:16" s="3" customFormat="1" ht="24" x14ac:dyDescent="0.3">
      <c r="A39" s="27">
        <f t="shared" si="0"/>
        <v>33</v>
      </c>
      <c r="B39" s="7" t="s">
        <v>88</v>
      </c>
      <c r="C39" s="7" t="s">
        <v>175</v>
      </c>
      <c r="D39" s="7" t="s">
        <v>32</v>
      </c>
      <c r="E39" s="7" t="s">
        <v>33</v>
      </c>
      <c r="F39" s="14">
        <v>6.47</v>
      </c>
      <c r="G39" s="14">
        <v>113</v>
      </c>
      <c r="H39" s="14">
        <v>900</v>
      </c>
      <c r="I39" s="14">
        <f t="shared" si="1"/>
        <v>731.11</v>
      </c>
      <c r="J39" s="14">
        <f t="shared" si="2"/>
        <v>5823</v>
      </c>
      <c r="K39" s="15">
        <v>1</v>
      </c>
      <c r="L39" s="14">
        <v>113</v>
      </c>
      <c r="M39" s="15">
        <f t="shared" si="3"/>
        <v>6.47</v>
      </c>
      <c r="N39" s="45">
        <f t="shared" si="4"/>
        <v>731.11</v>
      </c>
      <c r="O39" s="47"/>
      <c r="P39" s="42"/>
    </row>
    <row r="40" spans="1:16" s="3" customFormat="1" ht="13.5" x14ac:dyDescent="0.3">
      <c r="A40" s="27">
        <f t="shared" si="0"/>
        <v>34</v>
      </c>
      <c r="B40" s="7" t="s">
        <v>112</v>
      </c>
      <c r="C40" s="7" t="s">
        <v>176</v>
      </c>
      <c r="D40" s="7" t="s">
        <v>32</v>
      </c>
      <c r="E40" s="7" t="s">
        <v>33</v>
      </c>
      <c r="F40" s="14">
        <v>6.91</v>
      </c>
      <c r="G40" s="14">
        <v>1125</v>
      </c>
      <c r="H40" s="14">
        <v>9000</v>
      </c>
      <c r="I40" s="14">
        <f t="shared" si="1"/>
        <v>7773.75</v>
      </c>
      <c r="J40" s="14">
        <f t="shared" si="2"/>
        <v>62190</v>
      </c>
      <c r="K40" s="15">
        <v>1</v>
      </c>
      <c r="L40" s="14">
        <v>1125</v>
      </c>
      <c r="M40" s="15">
        <f t="shared" si="3"/>
        <v>6.91</v>
      </c>
      <c r="N40" s="45">
        <f t="shared" si="4"/>
        <v>7773.75</v>
      </c>
      <c r="O40" s="47">
        <v>77</v>
      </c>
      <c r="P40" s="42"/>
    </row>
    <row r="41" spans="1:16" s="3" customFormat="1" ht="13.5" x14ac:dyDescent="0.3">
      <c r="A41" s="27">
        <f t="shared" si="0"/>
        <v>35</v>
      </c>
      <c r="B41" s="6" t="s">
        <v>127</v>
      </c>
      <c r="C41" s="7" t="s">
        <v>65</v>
      </c>
      <c r="D41" s="7" t="s">
        <v>28</v>
      </c>
      <c r="E41" s="7" t="s">
        <v>29</v>
      </c>
      <c r="F41" s="14">
        <v>0.39</v>
      </c>
      <c r="G41" s="14">
        <v>125</v>
      </c>
      <c r="H41" s="14">
        <v>1000</v>
      </c>
      <c r="I41" s="14">
        <f>F41*G41</f>
        <v>48.75</v>
      </c>
      <c r="J41" s="14">
        <f t="shared" si="2"/>
        <v>390</v>
      </c>
      <c r="K41" s="15">
        <v>1</v>
      </c>
      <c r="L41" s="14">
        <v>125</v>
      </c>
      <c r="M41" s="15">
        <f t="shared" si="3"/>
        <v>0.39</v>
      </c>
      <c r="N41" s="45">
        <f t="shared" si="4"/>
        <v>48.75</v>
      </c>
      <c r="O41" s="47"/>
      <c r="P41" s="42"/>
    </row>
    <row r="42" spans="1:16" s="3" customFormat="1" ht="13.5" x14ac:dyDescent="0.3">
      <c r="A42" s="27">
        <f t="shared" si="0"/>
        <v>36</v>
      </c>
      <c r="B42" s="6" t="s">
        <v>105</v>
      </c>
      <c r="C42" s="7" t="s">
        <v>178</v>
      </c>
      <c r="D42" s="7" t="s">
        <v>32</v>
      </c>
      <c r="E42" s="7" t="s">
        <v>33</v>
      </c>
      <c r="F42" s="14">
        <v>1.0900000000000001</v>
      </c>
      <c r="G42" s="14">
        <v>2250</v>
      </c>
      <c r="H42" s="14">
        <v>18000</v>
      </c>
      <c r="I42" s="14">
        <f t="shared" si="1"/>
        <v>2452.5</v>
      </c>
      <c r="J42" s="14">
        <f t="shared" si="2"/>
        <v>19620</v>
      </c>
      <c r="K42" s="15">
        <v>1</v>
      </c>
      <c r="L42" s="14">
        <v>2250</v>
      </c>
      <c r="M42" s="15">
        <f t="shared" si="3"/>
        <v>1.0900000000000001</v>
      </c>
      <c r="N42" s="45">
        <f t="shared" si="4"/>
        <v>2452.5</v>
      </c>
      <c r="O42" s="47">
        <v>24</v>
      </c>
      <c r="P42" s="42"/>
    </row>
    <row r="43" spans="1:16" s="3" customFormat="1" ht="24" x14ac:dyDescent="0.3">
      <c r="A43" s="27">
        <f t="shared" si="0"/>
        <v>37</v>
      </c>
      <c r="B43" s="6" t="s">
        <v>116</v>
      </c>
      <c r="C43" s="7"/>
      <c r="D43" s="7" t="s">
        <v>179</v>
      </c>
      <c r="E43" s="7" t="s">
        <v>117</v>
      </c>
      <c r="F43" s="14">
        <v>129.38</v>
      </c>
      <c r="G43" s="14">
        <v>150</v>
      </c>
      <c r="H43" s="14">
        <v>1200</v>
      </c>
      <c r="I43" s="14">
        <f t="shared" si="1"/>
        <v>19407</v>
      </c>
      <c r="J43" s="14">
        <f t="shared" si="2"/>
        <v>155256</v>
      </c>
      <c r="K43" s="15">
        <v>1</v>
      </c>
      <c r="L43" s="14">
        <v>150</v>
      </c>
      <c r="M43" s="15">
        <f t="shared" si="3"/>
        <v>129.38</v>
      </c>
      <c r="N43" s="45">
        <f t="shared" si="4"/>
        <v>19407</v>
      </c>
      <c r="O43" s="47">
        <v>194</v>
      </c>
      <c r="P43" s="42"/>
    </row>
    <row r="44" spans="1:16" s="3" customFormat="1" ht="13.5" x14ac:dyDescent="0.3">
      <c r="A44" s="27">
        <f t="shared" si="0"/>
        <v>38</v>
      </c>
      <c r="B44" s="6" t="s">
        <v>230</v>
      </c>
      <c r="C44" s="7" t="s">
        <v>180</v>
      </c>
      <c r="D44" s="7" t="s">
        <v>32</v>
      </c>
      <c r="E44" s="7" t="s">
        <v>33</v>
      </c>
      <c r="F44" s="14">
        <v>11.58</v>
      </c>
      <c r="G44" s="14">
        <v>900</v>
      </c>
      <c r="H44" s="14">
        <v>7200</v>
      </c>
      <c r="I44" s="14">
        <f t="shared" si="1"/>
        <v>10422</v>
      </c>
      <c r="J44" s="14">
        <f t="shared" si="2"/>
        <v>83376</v>
      </c>
      <c r="K44" s="15">
        <v>1</v>
      </c>
      <c r="L44" s="14">
        <v>900</v>
      </c>
      <c r="M44" s="15">
        <f t="shared" si="3"/>
        <v>11.58</v>
      </c>
      <c r="N44" s="45">
        <f t="shared" si="4"/>
        <v>10422</v>
      </c>
      <c r="O44" s="47">
        <v>104</v>
      </c>
      <c r="P44" s="42"/>
    </row>
    <row r="45" spans="1:16" s="3" customFormat="1" ht="13.5" x14ac:dyDescent="0.3">
      <c r="A45" s="27">
        <f t="shared" si="0"/>
        <v>39</v>
      </c>
      <c r="B45" s="6" t="s">
        <v>228</v>
      </c>
      <c r="C45" s="7" t="s">
        <v>181</v>
      </c>
      <c r="D45" s="7" t="s">
        <v>32</v>
      </c>
      <c r="E45" s="7" t="s">
        <v>33</v>
      </c>
      <c r="F45" s="14">
        <v>5.89</v>
      </c>
      <c r="G45" s="14">
        <v>450</v>
      </c>
      <c r="H45" s="14">
        <v>3600</v>
      </c>
      <c r="I45" s="14">
        <f t="shared" si="1"/>
        <v>2650.5</v>
      </c>
      <c r="J45" s="14">
        <f t="shared" si="2"/>
        <v>21204</v>
      </c>
      <c r="K45" s="15">
        <v>1</v>
      </c>
      <c r="L45" s="14">
        <v>450</v>
      </c>
      <c r="M45" s="15">
        <f t="shared" si="3"/>
        <v>5.89</v>
      </c>
      <c r="N45" s="45">
        <f t="shared" si="4"/>
        <v>2650.5</v>
      </c>
      <c r="O45" s="47">
        <v>26</v>
      </c>
      <c r="P45" s="42"/>
    </row>
    <row r="46" spans="1:16" s="3" customFormat="1" ht="24" x14ac:dyDescent="0.3">
      <c r="A46" s="27">
        <f t="shared" si="0"/>
        <v>40</v>
      </c>
      <c r="B46" s="11" t="s">
        <v>246</v>
      </c>
      <c r="C46" s="11" t="s">
        <v>167</v>
      </c>
      <c r="D46" s="11" t="s">
        <v>166</v>
      </c>
      <c r="E46" s="11" t="s">
        <v>37</v>
      </c>
      <c r="F46" s="14">
        <v>113.79</v>
      </c>
      <c r="G46" s="14">
        <v>750</v>
      </c>
      <c r="H46" s="15">
        <v>6000</v>
      </c>
      <c r="I46" s="14">
        <f t="shared" si="1"/>
        <v>85342.5</v>
      </c>
      <c r="J46" s="14">
        <f t="shared" si="2"/>
        <v>682740</v>
      </c>
      <c r="K46" s="15">
        <v>1</v>
      </c>
      <c r="L46" s="14">
        <v>750</v>
      </c>
      <c r="M46" s="15">
        <f t="shared" si="3"/>
        <v>113.79</v>
      </c>
      <c r="N46" s="45">
        <f t="shared" si="4"/>
        <v>85342.5</v>
      </c>
      <c r="O46" s="47">
        <v>853</v>
      </c>
      <c r="P46" s="42"/>
    </row>
    <row r="47" spans="1:16" s="3" customFormat="1" ht="13.5" x14ac:dyDescent="0.3">
      <c r="A47" s="27">
        <f t="shared" si="0"/>
        <v>41</v>
      </c>
      <c r="B47" s="6" t="s">
        <v>128</v>
      </c>
      <c r="C47" s="7" t="s">
        <v>163</v>
      </c>
      <c r="D47" s="7" t="s">
        <v>12</v>
      </c>
      <c r="E47" s="7" t="s">
        <v>13</v>
      </c>
      <c r="F47" s="14">
        <v>0.68</v>
      </c>
      <c r="G47" s="14">
        <v>300</v>
      </c>
      <c r="H47" s="14">
        <v>2400</v>
      </c>
      <c r="I47" s="14">
        <f t="shared" si="1"/>
        <v>204.00000000000003</v>
      </c>
      <c r="J47" s="14">
        <f t="shared" si="2"/>
        <v>1632.0000000000002</v>
      </c>
      <c r="K47" s="15">
        <v>1</v>
      </c>
      <c r="L47" s="14">
        <v>300</v>
      </c>
      <c r="M47" s="15">
        <f t="shared" si="3"/>
        <v>0.68</v>
      </c>
      <c r="N47" s="45">
        <f t="shared" si="4"/>
        <v>204.00000000000003</v>
      </c>
      <c r="O47" s="47"/>
      <c r="P47" s="42"/>
    </row>
    <row r="48" spans="1:16" s="3" customFormat="1" ht="13.5" x14ac:dyDescent="0.3">
      <c r="A48" s="27">
        <f t="shared" si="0"/>
        <v>42</v>
      </c>
      <c r="B48" s="6" t="s">
        <v>229</v>
      </c>
      <c r="C48" s="7" t="s">
        <v>182</v>
      </c>
      <c r="D48" s="7" t="s">
        <v>32</v>
      </c>
      <c r="E48" s="7" t="s">
        <v>33</v>
      </c>
      <c r="F48" s="14">
        <v>8.8800000000000008</v>
      </c>
      <c r="G48" s="14">
        <v>1200</v>
      </c>
      <c r="H48" s="14">
        <v>9600</v>
      </c>
      <c r="I48" s="14">
        <f t="shared" si="1"/>
        <v>10656.000000000002</v>
      </c>
      <c r="J48" s="14">
        <f t="shared" si="2"/>
        <v>85248.000000000015</v>
      </c>
      <c r="K48" s="15">
        <v>1</v>
      </c>
      <c r="L48" s="14">
        <v>1200</v>
      </c>
      <c r="M48" s="15">
        <f t="shared" si="3"/>
        <v>8.8800000000000008</v>
      </c>
      <c r="N48" s="45">
        <f t="shared" si="4"/>
        <v>10656.000000000002</v>
      </c>
      <c r="O48" s="47">
        <v>106</v>
      </c>
      <c r="P48" s="42"/>
    </row>
    <row r="49" spans="1:16" s="3" customFormat="1" ht="13.5" x14ac:dyDescent="0.3">
      <c r="A49" s="27">
        <f t="shared" si="0"/>
        <v>43</v>
      </c>
      <c r="B49" s="6" t="s">
        <v>106</v>
      </c>
      <c r="C49" s="7" t="s">
        <v>183</v>
      </c>
      <c r="D49" s="7" t="s">
        <v>32</v>
      </c>
      <c r="E49" s="7" t="s">
        <v>33</v>
      </c>
      <c r="F49" s="14">
        <v>9.81</v>
      </c>
      <c r="G49" s="14">
        <v>100</v>
      </c>
      <c r="H49" s="14">
        <v>800</v>
      </c>
      <c r="I49" s="14">
        <f t="shared" si="1"/>
        <v>981</v>
      </c>
      <c r="J49" s="14">
        <f t="shared" si="2"/>
        <v>7848</v>
      </c>
      <c r="K49" s="15">
        <v>1</v>
      </c>
      <c r="L49" s="14">
        <v>100</v>
      </c>
      <c r="M49" s="15">
        <f t="shared" si="3"/>
        <v>9.81</v>
      </c>
      <c r="N49" s="45">
        <f t="shared" si="4"/>
        <v>981</v>
      </c>
      <c r="O49" s="47"/>
      <c r="P49" s="42"/>
    </row>
    <row r="50" spans="1:16" s="3" customFormat="1" ht="13.5" x14ac:dyDescent="0.3">
      <c r="A50" s="27">
        <f t="shared" si="0"/>
        <v>44</v>
      </c>
      <c r="B50" s="6" t="s">
        <v>232</v>
      </c>
      <c r="C50" s="7" t="s">
        <v>184</v>
      </c>
      <c r="D50" s="7" t="s">
        <v>32</v>
      </c>
      <c r="E50" s="7" t="s">
        <v>33</v>
      </c>
      <c r="F50" s="14">
        <v>9.1199999999999992</v>
      </c>
      <c r="G50" s="14">
        <v>1200</v>
      </c>
      <c r="H50" s="14">
        <v>9600</v>
      </c>
      <c r="I50" s="14">
        <f t="shared" si="1"/>
        <v>10943.999999999998</v>
      </c>
      <c r="J50" s="14">
        <f t="shared" si="2"/>
        <v>87551.999999999985</v>
      </c>
      <c r="K50" s="15">
        <v>1</v>
      </c>
      <c r="L50" s="14">
        <v>1200</v>
      </c>
      <c r="M50" s="15">
        <f t="shared" si="3"/>
        <v>9.1199999999999992</v>
      </c>
      <c r="N50" s="45">
        <f t="shared" si="4"/>
        <v>10943.999999999998</v>
      </c>
      <c r="O50" s="47">
        <v>109</v>
      </c>
      <c r="P50" s="42"/>
    </row>
    <row r="51" spans="1:16" s="3" customFormat="1" ht="13.5" x14ac:dyDescent="0.3">
      <c r="A51" s="27">
        <f t="shared" si="0"/>
        <v>45</v>
      </c>
      <c r="B51" s="6" t="s">
        <v>118</v>
      </c>
      <c r="C51" s="7" t="s">
        <v>171</v>
      </c>
      <c r="D51" s="7" t="s">
        <v>62</v>
      </c>
      <c r="E51" s="7" t="s">
        <v>63</v>
      </c>
      <c r="F51" s="14">
        <v>36.53</v>
      </c>
      <c r="G51" s="14">
        <v>150</v>
      </c>
      <c r="H51" s="14">
        <v>1200</v>
      </c>
      <c r="I51" s="14">
        <f t="shared" si="1"/>
        <v>5479.5</v>
      </c>
      <c r="J51" s="14">
        <f t="shared" si="2"/>
        <v>43836</v>
      </c>
      <c r="K51" s="15">
        <v>1</v>
      </c>
      <c r="L51" s="14">
        <v>150</v>
      </c>
      <c r="M51" s="15">
        <f t="shared" si="3"/>
        <v>36.53</v>
      </c>
      <c r="N51" s="45">
        <f t="shared" si="4"/>
        <v>5479.5</v>
      </c>
      <c r="O51" s="47">
        <v>54</v>
      </c>
      <c r="P51" s="42"/>
    </row>
    <row r="52" spans="1:16" s="3" customFormat="1" ht="13.5" x14ac:dyDescent="0.3">
      <c r="A52" s="27">
        <f t="shared" si="0"/>
        <v>46</v>
      </c>
      <c r="B52" s="6" t="s">
        <v>233</v>
      </c>
      <c r="C52" s="9">
        <v>0.04</v>
      </c>
      <c r="D52" s="7" t="s">
        <v>62</v>
      </c>
      <c r="E52" s="7" t="s">
        <v>252</v>
      </c>
      <c r="F52" s="14">
        <v>15.17</v>
      </c>
      <c r="G52" s="14">
        <v>30</v>
      </c>
      <c r="H52" s="14">
        <v>240</v>
      </c>
      <c r="I52" s="14">
        <f t="shared" si="1"/>
        <v>455.1</v>
      </c>
      <c r="J52" s="14">
        <f t="shared" si="2"/>
        <v>3640.8</v>
      </c>
      <c r="K52" s="15">
        <v>1</v>
      </c>
      <c r="L52" s="14">
        <v>30</v>
      </c>
      <c r="M52" s="15">
        <f t="shared" si="3"/>
        <v>15.17</v>
      </c>
      <c r="N52" s="45">
        <f t="shared" si="4"/>
        <v>455.1</v>
      </c>
      <c r="O52" s="47"/>
      <c r="P52" s="42"/>
    </row>
    <row r="53" spans="1:16" s="3" customFormat="1" ht="13.5" x14ac:dyDescent="0.3">
      <c r="A53" s="27">
        <f t="shared" si="0"/>
        <v>47</v>
      </c>
      <c r="B53" s="6" t="s">
        <v>100</v>
      </c>
      <c r="C53" s="7" t="s">
        <v>185</v>
      </c>
      <c r="D53" s="7" t="s">
        <v>32</v>
      </c>
      <c r="E53" s="7" t="s">
        <v>222</v>
      </c>
      <c r="F53" s="14">
        <v>0.94</v>
      </c>
      <c r="G53" s="14">
        <v>1500</v>
      </c>
      <c r="H53" s="14">
        <v>12000</v>
      </c>
      <c r="I53" s="14">
        <f t="shared" si="1"/>
        <v>1410</v>
      </c>
      <c r="J53" s="14">
        <f t="shared" si="2"/>
        <v>11280</v>
      </c>
      <c r="K53" s="15">
        <v>1</v>
      </c>
      <c r="L53" s="14">
        <v>1500</v>
      </c>
      <c r="M53" s="15">
        <f t="shared" si="3"/>
        <v>0.94</v>
      </c>
      <c r="N53" s="45">
        <f t="shared" si="4"/>
        <v>1410</v>
      </c>
      <c r="O53" s="47">
        <v>14</v>
      </c>
      <c r="P53" s="42"/>
    </row>
    <row r="54" spans="1:16" s="3" customFormat="1" ht="13.5" x14ac:dyDescent="0.3">
      <c r="A54" s="27">
        <f t="shared" si="0"/>
        <v>48</v>
      </c>
      <c r="B54" s="6" t="s">
        <v>81</v>
      </c>
      <c r="C54" s="9">
        <v>0.1</v>
      </c>
      <c r="D54" s="7" t="s">
        <v>32</v>
      </c>
      <c r="E54" s="7" t="s">
        <v>33</v>
      </c>
      <c r="F54" s="14">
        <v>2.83</v>
      </c>
      <c r="G54" s="14">
        <v>1125</v>
      </c>
      <c r="H54" s="14">
        <v>9000</v>
      </c>
      <c r="I54" s="14">
        <f t="shared" si="1"/>
        <v>3183.75</v>
      </c>
      <c r="J54" s="14">
        <f t="shared" si="2"/>
        <v>25470</v>
      </c>
      <c r="K54" s="15">
        <v>1</v>
      </c>
      <c r="L54" s="14">
        <v>1125</v>
      </c>
      <c r="M54" s="15">
        <f t="shared" si="3"/>
        <v>2.83</v>
      </c>
      <c r="N54" s="45">
        <f t="shared" si="4"/>
        <v>3183.75</v>
      </c>
      <c r="O54" s="47">
        <v>31</v>
      </c>
      <c r="P54" s="42"/>
    </row>
    <row r="55" spans="1:16" s="3" customFormat="1" ht="13.5" x14ac:dyDescent="0.3">
      <c r="A55" s="27">
        <f t="shared" si="0"/>
        <v>49</v>
      </c>
      <c r="B55" s="6" t="s">
        <v>82</v>
      </c>
      <c r="C55" s="9">
        <v>0.1</v>
      </c>
      <c r="D55" s="7" t="s">
        <v>62</v>
      </c>
      <c r="E55" s="7" t="s">
        <v>83</v>
      </c>
      <c r="F55" s="14">
        <v>4.58</v>
      </c>
      <c r="G55" s="14">
        <v>3750</v>
      </c>
      <c r="H55" s="14">
        <v>30000</v>
      </c>
      <c r="I55" s="14">
        <f t="shared" si="1"/>
        <v>17175</v>
      </c>
      <c r="J55" s="14">
        <f t="shared" si="2"/>
        <v>137400</v>
      </c>
      <c r="K55" s="15">
        <v>1</v>
      </c>
      <c r="L55" s="14">
        <v>3750</v>
      </c>
      <c r="M55" s="15">
        <f t="shared" si="3"/>
        <v>4.58</v>
      </c>
      <c r="N55" s="45">
        <f t="shared" si="4"/>
        <v>17175</v>
      </c>
      <c r="O55" s="47">
        <v>171</v>
      </c>
      <c r="P55" s="42"/>
    </row>
    <row r="56" spans="1:16" s="3" customFormat="1" ht="13.5" x14ac:dyDescent="0.3">
      <c r="A56" s="27">
        <f t="shared" si="0"/>
        <v>50</v>
      </c>
      <c r="B56" s="6" t="s">
        <v>84</v>
      </c>
      <c r="C56" s="9">
        <v>0.05</v>
      </c>
      <c r="D56" s="7" t="s">
        <v>62</v>
      </c>
      <c r="E56" s="7" t="s">
        <v>85</v>
      </c>
      <c r="F56" s="14">
        <v>3.1</v>
      </c>
      <c r="G56" s="14">
        <v>5000</v>
      </c>
      <c r="H56" s="14">
        <v>40000</v>
      </c>
      <c r="I56" s="14">
        <f t="shared" si="1"/>
        <v>15500</v>
      </c>
      <c r="J56" s="14">
        <f t="shared" si="2"/>
        <v>124000</v>
      </c>
      <c r="K56" s="15">
        <v>1</v>
      </c>
      <c r="L56" s="14">
        <v>5000</v>
      </c>
      <c r="M56" s="15">
        <f t="shared" si="3"/>
        <v>3.1</v>
      </c>
      <c r="N56" s="45">
        <f t="shared" si="4"/>
        <v>15500</v>
      </c>
      <c r="O56" s="47">
        <v>155</v>
      </c>
      <c r="P56" s="42"/>
    </row>
    <row r="57" spans="1:16" s="3" customFormat="1" ht="13.5" x14ac:dyDescent="0.3">
      <c r="A57" s="27">
        <f t="shared" si="0"/>
        <v>51</v>
      </c>
      <c r="B57" s="6" t="s">
        <v>129</v>
      </c>
      <c r="C57" s="7" t="s">
        <v>186</v>
      </c>
      <c r="D57" s="7" t="s">
        <v>187</v>
      </c>
      <c r="E57" s="7" t="s">
        <v>37</v>
      </c>
      <c r="F57" s="14">
        <v>6.54</v>
      </c>
      <c r="G57" s="14">
        <v>38</v>
      </c>
      <c r="H57" s="14">
        <v>300</v>
      </c>
      <c r="I57" s="14">
        <f t="shared" si="1"/>
        <v>248.52</v>
      </c>
      <c r="J57" s="14">
        <f t="shared" si="2"/>
        <v>1962</v>
      </c>
      <c r="K57" s="15">
        <v>1</v>
      </c>
      <c r="L57" s="14">
        <v>38</v>
      </c>
      <c r="M57" s="15">
        <f t="shared" si="3"/>
        <v>6.54</v>
      </c>
      <c r="N57" s="45">
        <f t="shared" si="4"/>
        <v>248.52</v>
      </c>
      <c r="O57" s="47"/>
      <c r="P57" s="42"/>
    </row>
    <row r="58" spans="1:16" s="3" customFormat="1" ht="13.5" x14ac:dyDescent="0.3">
      <c r="A58" s="27">
        <f t="shared" si="0"/>
        <v>52</v>
      </c>
      <c r="B58" s="7" t="s">
        <v>107</v>
      </c>
      <c r="C58" s="7" t="s">
        <v>188</v>
      </c>
      <c r="D58" s="7" t="s">
        <v>8</v>
      </c>
      <c r="E58" s="7" t="s">
        <v>33</v>
      </c>
      <c r="F58" s="14">
        <v>27.09</v>
      </c>
      <c r="G58" s="14">
        <v>250</v>
      </c>
      <c r="H58" s="14">
        <v>2000</v>
      </c>
      <c r="I58" s="14">
        <f t="shared" si="1"/>
        <v>6772.5</v>
      </c>
      <c r="J58" s="14">
        <f t="shared" si="2"/>
        <v>54180</v>
      </c>
      <c r="K58" s="15">
        <v>1</v>
      </c>
      <c r="L58" s="14">
        <v>250</v>
      </c>
      <c r="M58" s="15">
        <f t="shared" si="3"/>
        <v>27.09</v>
      </c>
      <c r="N58" s="45">
        <f t="shared" si="4"/>
        <v>6772.5</v>
      </c>
      <c r="O58" s="47">
        <v>67</v>
      </c>
      <c r="P58" s="42"/>
    </row>
    <row r="59" spans="1:16" s="3" customFormat="1" ht="13.5" x14ac:dyDescent="0.3">
      <c r="A59" s="27">
        <f t="shared" si="0"/>
        <v>53</v>
      </c>
      <c r="B59" s="7" t="s">
        <v>30</v>
      </c>
      <c r="C59" s="7" t="s">
        <v>31</v>
      </c>
      <c r="D59" s="7" t="s">
        <v>32</v>
      </c>
      <c r="E59" s="7" t="s">
        <v>33</v>
      </c>
      <c r="F59" s="14">
        <v>6.71</v>
      </c>
      <c r="G59" s="14">
        <v>75</v>
      </c>
      <c r="H59" s="15">
        <v>600</v>
      </c>
      <c r="I59" s="14">
        <f t="shared" si="1"/>
        <v>503.25</v>
      </c>
      <c r="J59" s="14">
        <f t="shared" si="2"/>
        <v>4026</v>
      </c>
      <c r="K59" s="15">
        <v>1</v>
      </c>
      <c r="L59" s="14">
        <v>75</v>
      </c>
      <c r="M59" s="15">
        <f t="shared" si="3"/>
        <v>6.71</v>
      </c>
      <c r="N59" s="45">
        <f t="shared" si="4"/>
        <v>503.25</v>
      </c>
      <c r="O59" s="47"/>
      <c r="P59" s="42"/>
    </row>
    <row r="60" spans="1:16" s="3" customFormat="1" ht="13.5" x14ac:dyDescent="0.3">
      <c r="A60" s="27">
        <f t="shared" si="0"/>
        <v>54</v>
      </c>
      <c r="B60" s="5" t="s">
        <v>34</v>
      </c>
      <c r="C60" s="7" t="s">
        <v>35</v>
      </c>
      <c r="D60" s="7" t="s">
        <v>36</v>
      </c>
      <c r="E60" s="7" t="s">
        <v>37</v>
      </c>
      <c r="F60" s="14">
        <v>19.329999999999998</v>
      </c>
      <c r="G60" s="14">
        <v>38</v>
      </c>
      <c r="H60" s="15">
        <v>300</v>
      </c>
      <c r="I60" s="14">
        <f t="shared" si="1"/>
        <v>734.54</v>
      </c>
      <c r="J60" s="14">
        <f t="shared" si="2"/>
        <v>5798.9999999999991</v>
      </c>
      <c r="K60" s="15">
        <v>1</v>
      </c>
      <c r="L60" s="14">
        <v>38</v>
      </c>
      <c r="M60" s="15">
        <f t="shared" si="3"/>
        <v>19.329999999999998</v>
      </c>
      <c r="N60" s="45">
        <f t="shared" si="4"/>
        <v>734.54</v>
      </c>
      <c r="O60" s="47"/>
      <c r="P60" s="42"/>
    </row>
    <row r="61" spans="1:16" s="3" customFormat="1" ht="13.5" x14ac:dyDescent="0.3">
      <c r="A61" s="27">
        <f t="shared" si="0"/>
        <v>55</v>
      </c>
      <c r="B61" s="6" t="s">
        <v>234</v>
      </c>
      <c r="C61" s="7" t="s">
        <v>189</v>
      </c>
      <c r="D61" s="7" t="s">
        <v>32</v>
      </c>
      <c r="E61" s="7" t="s">
        <v>108</v>
      </c>
      <c r="F61" s="14">
        <v>55.97</v>
      </c>
      <c r="G61" s="14">
        <v>88</v>
      </c>
      <c r="H61" s="14">
        <v>700</v>
      </c>
      <c r="I61" s="14">
        <f t="shared" si="1"/>
        <v>4925.3599999999997</v>
      </c>
      <c r="J61" s="14">
        <f t="shared" si="2"/>
        <v>39179</v>
      </c>
      <c r="K61" s="15">
        <v>1</v>
      </c>
      <c r="L61" s="14">
        <v>88</v>
      </c>
      <c r="M61" s="15">
        <f t="shared" si="3"/>
        <v>55.97</v>
      </c>
      <c r="N61" s="45">
        <f t="shared" si="4"/>
        <v>4925.3599999999997</v>
      </c>
      <c r="O61" s="47">
        <v>49</v>
      </c>
      <c r="P61" s="42"/>
    </row>
    <row r="62" spans="1:16" s="3" customFormat="1" ht="13.5" x14ac:dyDescent="0.3">
      <c r="A62" s="27">
        <f t="shared" si="0"/>
        <v>56</v>
      </c>
      <c r="B62" s="11" t="s">
        <v>244</v>
      </c>
      <c r="C62" s="11" t="s">
        <v>204</v>
      </c>
      <c r="D62" s="7" t="s">
        <v>245</v>
      </c>
      <c r="E62" s="11" t="s">
        <v>29</v>
      </c>
      <c r="F62" s="14">
        <v>0.42</v>
      </c>
      <c r="G62" s="14">
        <v>450</v>
      </c>
      <c r="H62" s="15">
        <v>3600</v>
      </c>
      <c r="I62" s="14">
        <f t="shared" si="1"/>
        <v>189</v>
      </c>
      <c r="J62" s="14">
        <f t="shared" si="2"/>
        <v>1512</v>
      </c>
      <c r="K62" s="15">
        <v>1</v>
      </c>
      <c r="L62" s="14">
        <v>450</v>
      </c>
      <c r="M62" s="15">
        <f t="shared" si="3"/>
        <v>0.42</v>
      </c>
      <c r="N62" s="45">
        <f t="shared" si="4"/>
        <v>189</v>
      </c>
      <c r="O62" s="47"/>
      <c r="P62" s="42"/>
    </row>
    <row r="63" spans="1:16" s="3" customFormat="1" ht="24" x14ac:dyDescent="0.3">
      <c r="A63" s="27">
        <f t="shared" si="0"/>
        <v>57</v>
      </c>
      <c r="B63" s="6" t="s">
        <v>95</v>
      </c>
      <c r="C63" s="7" t="s">
        <v>190</v>
      </c>
      <c r="D63" s="7" t="s">
        <v>191</v>
      </c>
      <c r="E63" s="7" t="s">
        <v>33</v>
      </c>
      <c r="F63" s="14">
        <v>1.08</v>
      </c>
      <c r="G63" s="14">
        <v>3000</v>
      </c>
      <c r="H63" s="14">
        <v>24000</v>
      </c>
      <c r="I63" s="14">
        <f t="shared" si="1"/>
        <v>3240</v>
      </c>
      <c r="J63" s="14">
        <f t="shared" si="2"/>
        <v>25920</v>
      </c>
      <c r="K63" s="15">
        <v>1</v>
      </c>
      <c r="L63" s="14">
        <v>3000</v>
      </c>
      <c r="M63" s="15">
        <f t="shared" si="3"/>
        <v>1.08</v>
      </c>
      <c r="N63" s="45">
        <f t="shared" si="4"/>
        <v>3240</v>
      </c>
      <c r="O63" s="47">
        <v>32</v>
      </c>
      <c r="P63" s="42"/>
    </row>
    <row r="64" spans="1:16" s="3" customFormat="1" ht="13.5" x14ac:dyDescent="0.3">
      <c r="A64" s="27">
        <f t="shared" si="0"/>
        <v>58</v>
      </c>
      <c r="B64" s="7" t="s">
        <v>130</v>
      </c>
      <c r="C64" s="7" t="s">
        <v>192</v>
      </c>
      <c r="D64" s="7" t="s">
        <v>159</v>
      </c>
      <c r="E64" s="7" t="s">
        <v>37</v>
      </c>
      <c r="F64" s="14">
        <v>14.46</v>
      </c>
      <c r="G64" s="14">
        <v>25</v>
      </c>
      <c r="H64" s="14">
        <v>200</v>
      </c>
      <c r="I64" s="14">
        <f t="shared" si="1"/>
        <v>361.5</v>
      </c>
      <c r="J64" s="14">
        <f t="shared" si="2"/>
        <v>2892</v>
      </c>
      <c r="K64" s="15">
        <v>1</v>
      </c>
      <c r="L64" s="14">
        <v>25</v>
      </c>
      <c r="M64" s="15">
        <f t="shared" si="3"/>
        <v>14.46</v>
      </c>
      <c r="N64" s="45">
        <f t="shared" si="4"/>
        <v>361.5</v>
      </c>
      <c r="O64" s="47"/>
      <c r="P64" s="42"/>
    </row>
    <row r="65" spans="1:16" s="3" customFormat="1" ht="24" x14ac:dyDescent="0.3">
      <c r="A65" s="27">
        <f t="shared" si="0"/>
        <v>59</v>
      </c>
      <c r="B65" s="7" t="s">
        <v>143</v>
      </c>
      <c r="C65" s="7" t="s">
        <v>193</v>
      </c>
      <c r="D65" s="7" t="s">
        <v>194</v>
      </c>
      <c r="E65" s="7" t="s">
        <v>144</v>
      </c>
      <c r="F65" s="14">
        <v>2</v>
      </c>
      <c r="G65" s="14">
        <v>375</v>
      </c>
      <c r="H65" s="14">
        <v>3000</v>
      </c>
      <c r="I65" s="14">
        <f t="shared" si="1"/>
        <v>750</v>
      </c>
      <c r="J65" s="14">
        <f t="shared" si="2"/>
        <v>6000</v>
      </c>
      <c r="K65" s="15">
        <v>1</v>
      </c>
      <c r="L65" s="14">
        <v>375</v>
      </c>
      <c r="M65" s="15">
        <f t="shared" si="3"/>
        <v>2</v>
      </c>
      <c r="N65" s="45">
        <f t="shared" si="4"/>
        <v>750</v>
      </c>
      <c r="O65" s="47"/>
      <c r="P65" s="42"/>
    </row>
    <row r="66" spans="1:16" s="3" customFormat="1" ht="13.5" x14ac:dyDescent="0.3">
      <c r="A66" s="27">
        <f t="shared" si="0"/>
        <v>60</v>
      </c>
      <c r="B66" s="5" t="s">
        <v>38</v>
      </c>
      <c r="C66" s="5" t="s">
        <v>39</v>
      </c>
      <c r="D66" s="5" t="s">
        <v>18</v>
      </c>
      <c r="E66" s="5" t="s">
        <v>13</v>
      </c>
      <c r="F66" s="14">
        <v>3.21</v>
      </c>
      <c r="G66" s="14">
        <v>225</v>
      </c>
      <c r="H66" s="15">
        <v>1800</v>
      </c>
      <c r="I66" s="14">
        <f t="shared" si="1"/>
        <v>722.25</v>
      </c>
      <c r="J66" s="14">
        <f t="shared" si="2"/>
        <v>5778</v>
      </c>
      <c r="K66" s="15">
        <v>1</v>
      </c>
      <c r="L66" s="14">
        <v>225</v>
      </c>
      <c r="M66" s="15">
        <f t="shared" si="3"/>
        <v>3.21</v>
      </c>
      <c r="N66" s="45">
        <f t="shared" si="4"/>
        <v>722.25</v>
      </c>
      <c r="O66" s="47"/>
      <c r="P66" s="42"/>
    </row>
    <row r="67" spans="1:16" s="3" customFormat="1" ht="13.5" x14ac:dyDescent="0.3">
      <c r="A67" s="27">
        <f t="shared" si="0"/>
        <v>61</v>
      </c>
      <c r="B67" s="7" t="s">
        <v>89</v>
      </c>
      <c r="C67" s="7" t="s">
        <v>192</v>
      </c>
      <c r="D67" s="7" t="s">
        <v>159</v>
      </c>
      <c r="E67" s="7" t="s">
        <v>37</v>
      </c>
      <c r="F67" s="14">
        <v>20.46</v>
      </c>
      <c r="G67" s="14">
        <v>25</v>
      </c>
      <c r="H67" s="14">
        <v>200</v>
      </c>
      <c r="I67" s="14">
        <f t="shared" si="1"/>
        <v>511.5</v>
      </c>
      <c r="J67" s="14">
        <f t="shared" si="2"/>
        <v>4092</v>
      </c>
      <c r="K67" s="15">
        <v>1</v>
      </c>
      <c r="L67" s="14">
        <v>25</v>
      </c>
      <c r="M67" s="15">
        <f t="shared" si="3"/>
        <v>20.46</v>
      </c>
      <c r="N67" s="45">
        <f t="shared" si="4"/>
        <v>511.5</v>
      </c>
      <c r="O67" s="47"/>
      <c r="P67" s="42"/>
    </row>
    <row r="68" spans="1:16" s="3" customFormat="1" ht="24" x14ac:dyDescent="0.3">
      <c r="A68" s="27">
        <f t="shared" si="0"/>
        <v>62</v>
      </c>
      <c r="B68" s="7" t="s">
        <v>40</v>
      </c>
      <c r="C68" s="7" t="s">
        <v>41</v>
      </c>
      <c r="D68" s="7" t="s">
        <v>42</v>
      </c>
      <c r="E68" s="7" t="s">
        <v>43</v>
      </c>
      <c r="F68" s="14">
        <v>60</v>
      </c>
      <c r="G68" s="14">
        <v>150</v>
      </c>
      <c r="H68" s="15">
        <v>1200</v>
      </c>
      <c r="I68" s="14">
        <f t="shared" si="1"/>
        <v>9000</v>
      </c>
      <c r="J68" s="14">
        <f t="shared" si="2"/>
        <v>72000</v>
      </c>
      <c r="K68" s="15">
        <v>1</v>
      </c>
      <c r="L68" s="14">
        <v>150</v>
      </c>
      <c r="M68" s="15">
        <f t="shared" si="3"/>
        <v>60</v>
      </c>
      <c r="N68" s="45">
        <f t="shared" si="4"/>
        <v>9000</v>
      </c>
      <c r="O68" s="47">
        <v>90</v>
      </c>
      <c r="P68" s="42"/>
    </row>
    <row r="69" spans="1:16" s="3" customFormat="1" ht="13.5" x14ac:dyDescent="0.3">
      <c r="A69" s="27">
        <f t="shared" si="0"/>
        <v>63</v>
      </c>
      <c r="B69" s="6" t="s">
        <v>119</v>
      </c>
      <c r="C69" s="7" t="s">
        <v>195</v>
      </c>
      <c r="D69" s="7" t="s">
        <v>32</v>
      </c>
      <c r="E69" s="7" t="s">
        <v>33</v>
      </c>
      <c r="F69" s="14">
        <v>2.95</v>
      </c>
      <c r="G69" s="14">
        <v>1875</v>
      </c>
      <c r="H69" s="14">
        <v>15000</v>
      </c>
      <c r="I69" s="14">
        <f t="shared" si="1"/>
        <v>5531.25</v>
      </c>
      <c r="J69" s="14">
        <f t="shared" si="2"/>
        <v>44250</v>
      </c>
      <c r="K69" s="15">
        <v>1</v>
      </c>
      <c r="L69" s="14">
        <v>1875</v>
      </c>
      <c r="M69" s="15">
        <f t="shared" si="3"/>
        <v>2.95</v>
      </c>
      <c r="N69" s="45">
        <f t="shared" si="4"/>
        <v>5531.25</v>
      </c>
      <c r="O69" s="47">
        <v>55</v>
      </c>
      <c r="P69" s="42"/>
    </row>
    <row r="70" spans="1:16" s="3" customFormat="1" ht="13.5" x14ac:dyDescent="0.3">
      <c r="A70" s="27">
        <f t="shared" si="0"/>
        <v>64</v>
      </c>
      <c r="B70" s="11" t="s">
        <v>44</v>
      </c>
      <c r="C70" s="11" t="s">
        <v>45</v>
      </c>
      <c r="D70" s="11" t="s">
        <v>46</v>
      </c>
      <c r="E70" s="11" t="s">
        <v>47</v>
      </c>
      <c r="F70" s="14">
        <v>3.12</v>
      </c>
      <c r="G70" s="14">
        <v>100</v>
      </c>
      <c r="H70" s="15">
        <v>800</v>
      </c>
      <c r="I70" s="14">
        <f t="shared" si="1"/>
        <v>312</v>
      </c>
      <c r="J70" s="14">
        <f t="shared" si="2"/>
        <v>2496</v>
      </c>
      <c r="K70" s="15">
        <v>1</v>
      </c>
      <c r="L70" s="14">
        <v>100</v>
      </c>
      <c r="M70" s="15">
        <f t="shared" si="3"/>
        <v>3.12</v>
      </c>
      <c r="N70" s="45">
        <f t="shared" si="4"/>
        <v>312</v>
      </c>
      <c r="O70" s="47"/>
      <c r="P70" s="42"/>
    </row>
    <row r="71" spans="1:16" s="3" customFormat="1" ht="24" x14ac:dyDescent="0.3">
      <c r="A71" s="27">
        <f t="shared" si="0"/>
        <v>65</v>
      </c>
      <c r="B71" s="7" t="s">
        <v>48</v>
      </c>
      <c r="C71" s="7" t="s">
        <v>49</v>
      </c>
      <c r="D71" s="7" t="s">
        <v>50</v>
      </c>
      <c r="E71" s="7" t="s">
        <v>37</v>
      </c>
      <c r="F71" s="14">
        <v>15.01</v>
      </c>
      <c r="G71" s="14">
        <v>50</v>
      </c>
      <c r="H71" s="15">
        <v>400</v>
      </c>
      <c r="I71" s="14">
        <f t="shared" si="1"/>
        <v>750.5</v>
      </c>
      <c r="J71" s="14">
        <f t="shared" si="2"/>
        <v>6004</v>
      </c>
      <c r="K71" s="15">
        <v>1</v>
      </c>
      <c r="L71" s="14">
        <v>50</v>
      </c>
      <c r="M71" s="15">
        <f t="shared" si="3"/>
        <v>15.01</v>
      </c>
      <c r="N71" s="45">
        <f t="shared" si="4"/>
        <v>750.5</v>
      </c>
      <c r="O71" s="47"/>
      <c r="P71" s="42"/>
    </row>
    <row r="72" spans="1:16" s="3" customFormat="1" ht="13.5" x14ac:dyDescent="0.3">
      <c r="A72" s="27">
        <f t="shared" si="0"/>
        <v>66</v>
      </c>
      <c r="B72" s="6" t="s">
        <v>131</v>
      </c>
      <c r="C72" s="7" t="s">
        <v>196</v>
      </c>
      <c r="D72" s="7" t="s">
        <v>32</v>
      </c>
      <c r="E72" s="7" t="s">
        <v>33</v>
      </c>
      <c r="F72" s="14">
        <v>1.1599999999999999</v>
      </c>
      <c r="G72" s="14">
        <v>7500</v>
      </c>
      <c r="H72" s="14">
        <v>60000</v>
      </c>
      <c r="I72" s="14">
        <f t="shared" ref="I72:I118" si="5">F72*G72</f>
        <v>8700</v>
      </c>
      <c r="J72" s="14">
        <f t="shared" ref="J72:J118" si="6">F72*H72</f>
        <v>69600</v>
      </c>
      <c r="K72" s="15">
        <v>1</v>
      </c>
      <c r="L72" s="14">
        <v>7500</v>
      </c>
      <c r="M72" s="15">
        <f t="shared" ref="M72:M118" si="7">F72*K72</f>
        <v>1.1599999999999999</v>
      </c>
      <c r="N72" s="45">
        <f t="shared" ref="N72:N118" si="8">F72*L72</f>
        <v>8700</v>
      </c>
      <c r="O72" s="47">
        <v>87</v>
      </c>
      <c r="P72" s="42"/>
    </row>
    <row r="73" spans="1:16" s="3" customFormat="1" ht="24" x14ac:dyDescent="0.3">
      <c r="A73" s="27">
        <f t="shared" ref="A73:A118" si="9">A72+1</f>
        <v>67</v>
      </c>
      <c r="B73" s="6" t="s">
        <v>96</v>
      </c>
      <c r="C73" s="7" t="s">
        <v>73</v>
      </c>
      <c r="D73" s="7" t="s">
        <v>197</v>
      </c>
      <c r="E73" s="7" t="s">
        <v>37</v>
      </c>
      <c r="F73" s="14">
        <v>33.51</v>
      </c>
      <c r="G73" s="14">
        <v>450</v>
      </c>
      <c r="H73" s="14">
        <v>3600</v>
      </c>
      <c r="I73" s="14">
        <f t="shared" si="5"/>
        <v>15079.5</v>
      </c>
      <c r="J73" s="14">
        <f t="shared" si="6"/>
        <v>120636</v>
      </c>
      <c r="K73" s="15">
        <v>1</v>
      </c>
      <c r="L73" s="14">
        <v>450</v>
      </c>
      <c r="M73" s="15">
        <f t="shared" si="7"/>
        <v>33.51</v>
      </c>
      <c r="N73" s="45">
        <f t="shared" si="8"/>
        <v>15079.5</v>
      </c>
      <c r="O73" s="47">
        <v>150</v>
      </c>
      <c r="P73" s="42"/>
    </row>
    <row r="74" spans="1:16" s="3" customFormat="1" ht="24" x14ac:dyDescent="0.3">
      <c r="A74" s="27">
        <f t="shared" si="9"/>
        <v>68</v>
      </c>
      <c r="B74" s="6" t="s">
        <v>97</v>
      </c>
      <c r="C74" s="7" t="s">
        <v>55</v>
      </c>
      <c r="D74" s="7" t="s">
        <v>197</v>
      </c>
      <c r="E74" s="7" t="s">
        <v>37</v>
      </c>
      <c r="F74" s="14">
        <v>77.97</v>
      </c>
      <c r="G74" s="14">
        <v>250</v>
      </c>
      <c r="H74" s="14">
        <v>2000</v>
      </c>
      <c r="I74" s="14">
        <f t="shared" si="5"/>
        <v>19492.5</v>
      </c>
      <c r="J74" s="14">
        <f t="shared" si="6"/>
        <v>155940</v>
      </c>
      <c r="K74" s="15">
        <v>1</v>
      </c>
      <c r="L74" s="14">
        <v>250</v>
      </c>
      <c r="M74" s="15">
        <f t="shared" si="7"/>
        <v>77.97</v>
      </c>
      <c r="N74" s="45">
        <f t="shared" si="8"/>
        <v>19492.5</v>
      </c>
      <c r="O74" s="47">
        <v>194</v>
      </c>
      <c r="P74" s="42"/>
    </row>
    <row r="75" spans="1:16" s="3" customFormat="1" ht="13.5" x14ac:dyDescent="0.3">
      <c r="A75" s="27">
        <f t="shared" si="9"/>
        <v>69</v>
      </c>
      <c r="B75" s="6" t="s">
        <v>139</v>
      </c>
      <c r="C75" s="7" t="s">
        <v>192</v>
      </c>
      <c r="D75" s="7" t="s">
        <v>32</v>
      </c>
      <c r="E75" s="7" t="s">
        <v>33</v>
      </c>
      <c r="F75" s="14">
        <v>6.23</v>
      </c>
      <c r="G75" s="14">
        <v>1500</v>
      </c>
      <c r="H75" s="14">
        <v>12000</v>
      </c>
      <c r="I75" s="14">
        <f t="shared" si="5"/>
        <v>9345</v>
      </c>
      <c r="J75" s="14">
        <f t="shared" si="6"/>
        <v>74760</v>
      </c>
      <c r="K75" s="15">
        <v>1</v>
      </c>
      <c r="L75" s="14">
        <v>1500</v>
      </c>
      <c r="M75" s="15">
        <f t="shared" si="7"/>
        <v>6.23</v>
      </c>
      <c r="N75" s="45">
        <f t="shared" si="8"/>
        <v>9345</v>
      </c>
      <c r="O75" s="47">
        <v>93</v>
      </c>
      <c r="P75" s="42"/>
    </row>
    <row r="76" spans="1:16" s="3" customFormat="1" ht="13.5" x14ac:dyDescent="0.3">
      <c r="A76" s="27">
        <f t="shared" si="9"/>
        <v>70</v>
      </c>
      <c r="B76" s="5" t="s">
        <v>51</v>
      </c>
      <c r="C76" s="5" t="s">
        <v>22</v>
      </c>
      <c r="D76" s="5" t="s">
        <v>52</v>
      </c>
      <c r="E76" s="5" t="s">
        <v>53</v>
      </c>
      <c r="F76" s="14">
        <v>0.34</v>
      </c>
      <c r="G76" s="14">
        <v>150</v>
      </c>
      <c r="H76" s="15">
        <v>1200</v>
      </c>
      <c r="I76" s="14">
        <f t="shared" si="5"/>
        <v>51.000000000000007</v>
      </c>
      <c r="J76" s="14">
        <f t="shared" si="6"/>
        <v>408.00000000000006</v>
      </c>
      <c r="K76" s="15">
        <v>1</v>
      </c>
      <c r="L76" s="14">
        <v>150</v>
      </c>
      <c r="M76" s="15">
        <f t="shared" si="7"/>
        <v>0.34</v>
      </c>
      <c r="N76" s="45">
        <f t="shared" si="8"/>
        <v>51.000000000000007</v>
      </c>
      <c r="O76" s="47"/>
      <c r="P76" s="42"/>
    </row>
    <row r="77" spans="1:16" s="3" customFormat="1" ht="24" x14ac:dyDescent="0.3">
      <c r="A77" s="27">
        <f t="shared" si="9"/>
        <v>71</v>
      </c>
      <c r="B77" s="5" t="s">
        <v>54</v>
      </c>
      <c r="C77" s="5" t="s">
        <v>55</v>
      </c>
      <c r="D77" s="5" t="s">
        <v>56</v>
      </c>
      <c r="E77" s="5" t="s">
        <v>13</v>
      </c>
      <c r="F77" s="14">
        <v>4.0599999999999996</v>
      </c>
      <c r="G77" s="14">
        <v>125</v>
      </c>
      <c r="H77" s="15">
        <v>1000</v>
      </c>
      <c r="I77" s="14">
        <f t="shared" si="5"/>
        <v>507.49999999999994</v>
      </c>
      <c r="J77" s="14">
        <f t="shared" si="6"/>
        <v>4059.9999999999995</v>
      </c>
      <c r="K77" s="15">
        <v>1</v>
      </c>
      <c r="L77" s="14">
        <v>125</v>
      </c>
      <c r="M77" s="15">
        <f t="shared" si="7"/>
        <v>4.0599999999999996</v>
      </c>
      <c r="N77" s="45">
        <f t="shared" si="8"/>
        <v>507.49999999999994</v>
      </c>
      <c r="O77" s="47"/>
      <c r="P77" s="42"/>
    </row>
    <row r="78" spans="1:16" s="3" customFormat="1" ht="13.5" x14ac:dyDescent="0.3">
      <c r="A78" s="27">
        <f t="shared" si="9"/>
        <v>72</v>
      </c>
      <c r="B78" s="5" t="s">
        <v>57</v>
      </c>
      <c r="C78" s="5" t="s">
        <v>58</v>
      </c>
      <c r="D78" s="5" t="s">
        <v>59</v>
      </c>
      <c r="E78" s="5" t="s">
        <v>13</v>
      </c>
      <c r="F78" s="14">
        <v>1.66</v>
      </c>
      <c r="G78" s="14">
        <v>150</v>
      </c>
      <c r="H78" s="15">
        <v>1200</v>
      </c>
      <c r="I78" s="14">
        <f t="shared" si="5"/>
        <v>249</v>
      </c>
      <c r="J78" s="14">
        <f t="shared" si="6"/>
        <v>1992</v>
      </c>
      <c r="K78" s="15">
        <v>1</v>
      </c>
      <c r="L78" s="14">
        <v>150</v>
      </c>
      <c r="M78" s="15">
        <f t="shared" si="7"/>
        <v>1.66</v>
      </c>
      <c r="N78" s="45">
        <f t="shared" si="8"/>
        <v>249</v>
      </c>
      <c r="O78" s="47"/>
      <c r="P78" s="42"/>
    </row>
    <row r="79" spans="1:16" s="3" customFormat="1" ht="24" x14ac:dyDescent="0.3">
      <c r="A79" s="27">
        <f t="shared" si="9"/>
        <v>73</v>
      </c>
      <c r="B79" s="6" t="s">
        <v>60</v>
      </c>
      <c r="C79" s="7" t="s">
        <v>61</v>
      </c>
      <c r="D79" s="7" t="s">
        <v>62</v>
      </c>
      <c r="E79" s="7" t="s">
        <v>63</v>
      </c>
      <c r="F79" s="14">
        <v>24.74</v>
      </c>
      <c r="G79" s="14">
        <v>120</v>
      </c>
      <c r="H79" s="15">
        <v>960</v>
      </c>
      <c r="I79" s="14">
        <f t="shared" si="5"/>
        <v>2968.7999999999997</v>
      </c>
      <c r="J79" s="14">
        <f t="shared" si="6"/>
        <v>23750.399999999998</v>
      </c>
      <c r="K79" s="15">
        <v>1</v>
      </c>
      <c r="L79" s="14">
        <v>120</v>
      </c>
      <c r="M79" s="15">
        <f t="shared" si="7"/>
        <v>24.74</v>
      </c>
      <c r="N79" s="45">
        <f t="shared" si="8"/>
        <v>2968.7999999999997</v>
      </c>
      <c r="O79" s="47">
        <v>29</v>
      </c>
      <c r="P79" s="42"/>
    </row>
    <row r="80" spans="1:16" s="3" customFormat="1" ht="13.5" x14ac:dyDescent="0.3">
      <c r="A80" s="27">
        <f t="shared" si="9"/>
        <v>74</v>
      </c>
      <c r="B80" s="6" t="s">
        <v>235</v>
      </c>
      <c r="C80" s="7" t="s">
        <v>198</v>
      </c>
      <c r="D80" s="7" t="s">
        <v>32</v>
      </c>
      <c r="E80" s="7" t="s">
        <v>33</v>
      </c>
      <c r="F80" s="14">
        <v>9.81</v>
      </c>
      <c r="G80" s="14">
        <v>600</v>
      </c>
      <c r="H80" s="14">
        <v>4800</v>
      </c>
      <c r="I80" s="14">
        <f t="shared" si="5"/>
        <v>5886</v>
      </c>
      <c r="J80" s="14">
        <f t="shared" si="6"/>
        <v>47088</v>
      </c>
      <c r="K80" s="15">
        <v>1</v>
      </c>
      <c r="L80" s="14">
        <v>600</v>
      </c>
      <c r="M80" s="15">
        <f t="shared" si="7"/>
        <v>9.81</v>
      </c>
      <c r="N80" s="45">
        <f t="shared" si="8"/>
        <v>5886</v>
      </c>
      <c r="O80" s="47">
        <v>58</v>
      </c>
      <c r="P80" s="42"/>
    </row>
    <row r="81" spans="1:16" s="3" customFormat="1" ht="13.5" x14ac:dyDescent="0.3">
      <c r="A81" s="27">
        <f t="shared" si="9"/>
        <v>75</v>
      </c>
      <c r="B81" s="6" t="s">
        <v>236</v>
      </c>
      <c r="C81" s="7" t="s">
        <v>199</v>
      </c>
      <c r="D81" s="7" t="s">
        <v>32</v>
      </c>
      <c r="E81" s="7" t="s">
        <v>33</v>
      </c>
      <c r="F81" s="14">
        <v>4.2</v>
      </c>
      <c r="G81" s="14">
        <v>375</v>
      </c>
      <c r="H81" s="14">
        <v>3000</v>
      </c>
      <c r="I81" s="14">
        <f t="shared" si="5"/>
        <v>1575</v>
      </c>
      <c r="J81" s="14">
        <f t="shared" si="6"/>
        <v>12600</v>
      </c>
      <c r="K81" s="15">
        <v>1</v>
      </c>
      <c r="L81" s="14">
        <v>375</v>
      </c>
      <c r="M81" s="15">
        <f t="shared" si="7"/>
        <v>4.2</v>
      </c>
      <c r="N81" s="45">
        <f t="shared" si="8"/>
        <v>1575</v>
      </c>
      <c r="O81" s="47">
        <v>15</v>
      </c>
      <c r="P81" s="42"/>
    </row>
    <row r="82" spans="1:16" s="3" customFormat="1" ht="13.5" x14ac:dyDescent="0.3">
      <c r="A82" s="27">
        <f t="shared" si="9"/>
        <v>76</v>
      </c>
      <c r="B82" s="7" t="s">
        <v>64</v>
      </c>
      <c r="C82" s="7" t="s">
        <v>65</v>
      </c>
      <c r="D82" s="7" t="s">
        <v>12</v>
      </c>
      <c r="E82" s="7" t="s">
        <v>13</v>
      </c>
      <c r="F82" s="14">
        <v>1.4</v>
      </c>
      <c r="G82" s="14">
        <v>150</v>
      </c>
      <c r="H82" s="15">
        <v>1200</v>
      </c>
      <c r="I82" s="14">
        <f t="shared" si="5"/>
        <v>210</v>
      </c>
      <c r="J82" s="14">
        <f t="shared" si="6"/>
        <v>1680</v>
      </c>
      <c r="K82" s="15">
        <v>1</v>
      </c>
      <c r="L82" s="14">
        <v>150</v>
      </c>
      <c r="M82" s="15">
        <f t="shared" si="7"/>
        <v>1.4</v>
      </c>
      <c r="N82" s="45">
        <f t="shared" si="8"/>
        <v>210</v>
      </c>
      <c r="O82" s="47"/>
      <c r="P82" s="42"/>
    </row>
    <row r="83" spans="1:16" s="3" customFormat="1" ht="13.5" x14ac:dyDescent="0.3">
      <c r="A83" s="27">
        <f t="shared" si="9"/>
        <v>77</v>
      </c>
      <c r="B83" s="5" t="s">
        <v>66</v>
      </c>
      <c r="C83" s="5" t="s">
        <v>35</v>
      </c>
      <c r="D83" s="5" t="s">
        <v>62</v>
      </c>
      <c r="E83" s="5" t="s">
        <v>33</v>
      </c>
      <c r="F83" s="14">
        <v>7.77</v>
      </c>
      <c r="G83" s="14">
        <v>150</v>
      </c>
      <c r="H83" s="15">
        <v>1200</v>
      </c>
      <c r="I83" s="14">
        <f t="shared" si="5"/>
        <v>1165.5</v>
      </c>
      <c r="J83" s="14">
        <f t="shared" si="6"/>
        <v>9324</v>
      </c>
      <c r="K83" s="15">
        <v>1</v>
      </c>
      <c r="L83" s="14">
        <v>150</v>
      </c>
      <c r="M83" s="15">
        <f t="shared" si="7"/>
        <v>7.77</v>
      </c>
      <c r="N83" s="45">
        <f t="shared" si="8"/>
        <v>1165.5</v>
      </c>
      <c r="O83" s="47">
        <v>11</v>
      </c>
      <c r="P83" s="42"/>
    </row>
    <row r="84" spans="1:16" s="3" customFormat="1" ht="13.5" x14ac:dyDescent="0.3">
      <c r="A84" s="27">
        <f t="shared" si="9"/>
        <v>78</v>
      </c>
      <c r="B84" s="11" t="s">
        <v>141</v>
      </c>
      <c r="C84" s="7" t="s">
        <v>35</v>
      </c>
      <c r="D84" s="5" t="s">
        <v>62</v>
      </c>
      <c r="E84" s="8" t="s">
        <v>142</v>
      </c>
      <c r="F84" s="14">
        <v>65.83</v>
      </c>
      <c r="G84" s="14">
        <v>113</v>
      </c>
      <c r="H84" s="15">
        <v>900</v>
      </c>
      <c r="I84" s="14">
        <f t="shared" si="5"/>
        <v>7438.79</v>
      </c>
      <c r="J84" s="14">
        <f t="shared" si="6"/>
        <v>59247</v>
      </c>
      <c r="K84" s="15">
        <v>1</v>
      </c>
      <c r="L84" s="14">
        <v>113</v>
      </c>
      <c r="M84" s="15">
        <f t="shared" si="7"/>
        <v>65.83</v>
      </c>
      <c r="N84" s="45">
        <f t="shared" si="8"/>
        <v>7438.79</v>
      </c>
      <c r="O84" s="47">
        <v>74</v>
      </c>
      <c r="P84" s="42"/>
    </row>
    <row r="85" spans="1:16" s="3" customFormat="1" ht="13.5" x14ac:dyDescent="0.3">
      <c r="A85" s="27">
        <f t="shared" si="9"/>
        <v>79</v>
      </c>
      <c r="B85" s="6" t="s">
        <v>221</v>
      </c>
      <c r="C85" s="7" t="s">
        <v>201</v>
      </c>
      <c r="D85" s="7" t="s">
        <v>32</v>
      </c>
      <c r="E85" s="7" t="s">
        <v>222</v>
      </c>
      <c r="F85" s="14">
        <v>8.2100000000000009</v>
      </c>
      <c r="G85" s="14">
        <v>750</v>
      </c>
      <c r="H85" s="14">
        <v>6000</v>
      </c>
      <c r="I85" s="14">
        <f t="shared" si="5"/>
        <v>6157.5000000000009</v>
      </c>
      <c r="J85" s="14">
        <f t="shared" si="6"/>
        <v>49260.000000000007</v>
      </c>
      <c r="K85" s="15">
        <v>1</v>
      </c>
      <c r="L85" s="14">
        <v>750</v>
      </c>
      <c r="M85" s="15">
        <f t="shared" si="7"/>
        <v>8.2100000000000009</v>
      </c>
      <c r="N85" s="45">
        <f t="shared" si="8"/>
        <v>6157.5000000000009</v>
      </c>
      <c r="O85" s="47">
        <v>61</v>
      </c>
      <c r="P85" s="42"/>
    </row>
    <row r="86" spans="1:16" s="3" customFormat="1" ht="13.5" x14ac:dyDescent="0.3">
      <c r="A86" s="27">
        <f t="shared" si="9"/>
        <v>80</v>
      </c>
      <c r="B86" s="6" t="s">
        <v>109</v>
      </c>
      <c r="C86" s="7" t="s">
        <v>202</v>
      </c>
      <c r="D86" s="7" t="s">
        <v>18</v>
      </c>
      <c r="E86" s="7" t="s">
        <v>13</v>
      </c>
      <c r="F86" s="14">
        <v>3.92</v>
      </c>
      <c r="G86" s="14">
        <v>113</v>
      </c>
      <c r="H86" s="14">
        <v>900</v>
      </c>
      <c r="I86" s="14">
        <f t="shared" si="5"/>
        <v>442.96</v>
      </c>
      <c r="J86" s="14">
        <f t="shared" si="6"/>
        <v>3528</v>
      </c>
      <c r="K86" s="15">
        <v>1</v>
      </c>
      <c r="L86" s="14">
        <v>113</v>
      </c>
      <c r="M86" s="15">
        <f t="shared" si="7"/>
        <v>3.92</v>
      </c>
      <c r="N86" s="45">
        <f t="shared" si="8"/>
        <v>442.96</v>
      </c>
      <c r="O86" s="47"/>
      <c r="P86" s="42"/>
    </row>
    <row r="87" spans="1:16" s="3" customFormat="1" ht="24" x14ac:dyDescent="0.3">
      <c r="A87" s="27">
        <f t="shared" si="9"/>
        <v>81</v>
      </c>
      <c r="B87" s="6" t="s">
        <v>132</v>
      </c>
      <c r="C87" s="7" t="s">
        <v>151</v>
      </c>
      <c r="D87" s="7" t="s">
        <v>203</v>
      </c>
      <c r="E87" s="7" t="s">
        <v>37</v>
      </c>
      <c r="F87" s="14">
        <v>10.25</v>
      </c>
      <c r="G87" s="14">
        <v>75</v>
      </c>
      <c r="H87" s="14">
        <v>600</v>
      </c>
      <c r="I87" s="14">
        <f t="shared" si="5"/>
        <v>768.75</v>
      </c>
      <c r="J87" s="14">
        <f t="shared" si="6"/>
        <v>6150</v>
      </c>
      <c r="K87" s="15">
        <v>1</v>
      </c>
      <c r="L87" s="14">
        <v>75</v>
      </c>
      <c r="M87" s="15">
        <f t="shared" si="7"/>
        <v>10.25</v>
      </c>
      <c r="N87" s="45">
        <f t="shared" si="8"/>
        <v>768.75</v>
      </c>
      <c r="O87" s="47"/>
      <c r="P87" s="42"/>
    </row>
    <row r="88" spans="1:16" s="3" customFormat="1" ht="13.5" x14ac:dyDescent="0.3">
      <c r="A88" s="27">
        <f t="shared" si="9"/>
        <v>82</v>
      </c>
      <c r="B88" s="6" t="s">
        <v>113</v>
      </c>
      <c r="C88" s="7" t="s">
        <v>204</v>
      </c>
      <c r="D88" s="7" t="s">
        <v>205</v>
      </c>
      <c r="E88" s="7" t="s">
        <v>13</v>
      </c>
      <c r="F88" s="14">
        <v>0.59</v>
      </c>
      <c r="G88" s="14">
        <v>3000</v>
      </c>
      <c r="H88" s="14">
        <v>24000</v>
      </c>
      <c r="I88" s="14">
        <f t="shared" si="5"/>
        <v>1770</v>
      </c>
      <c r="J88" s="14">
        <f t="shared" si="6"/>
        <v>14160</v>
      </c>
      <c r="K88" s="15">
        <v>1</v>
      </c>
      <c r="L88" s="14">
        <v>3000</v>
      </c>
      <c r="M88" s="15">
        <f t="shared" si="7"/>
        <v>0.59</v>
      </c>
      <c r="N88" s="45">
        <f t="shared" si="8"/>
        <v>1770</v>
      </c>
      <c r="O88" s="47">
        <v>17</v>
      </c>
      <c r="P88" s="42"/>
    </row>
    <row r="89" spans="1:16" s="3" customFormat="1" ht="13.5" x14ac:dyDescent="0.3">
      <c r="A89" s="27">
        <f t="shared" si="9"/>
        <v>83</v>
      </c>
      <c r="B89" s="6" t="s">
        <v>86</v>
      </c>
      <c r="C89" s="7" t="s">
        <v>160</v>
      </c>
      <c r="D89" s="7" t="s">
        <v>62</v>
      </c>
      <c r="E89" s="7" t="s">
        <v>63</v>
      </c>
      <c r="F89" s="14">
        <v>6.17</v>
      </c>
      <c r="G89" s="14">
        <v>2250</v>
      </c>
      <c r="H89" s="14">
        <v>18000</v>
      </c>
      <c r="I89" s="14">
        <f t="shared" si="5"/>
        <v>13882.5</v>
      </c>
      <c r="J89" s="14">
        <f t="shared" si="6"/>
        <v>111060</v>
      </c>
      <c r="K89" s="15">
        <v>1</v>
      </c>
      <c r="L89" s="14">
        <v>2250</v>
      </c>
      <c r="M89" s="15">
        <f t="shared" si="7"/>
        <v>6.17</v>
      </c>
      <c r="N89" s="45">
        <f t="shared" si="8"/>
        <v>13882.5</v>
      </c>
      <c r="O89" s="47">
        <v>138</v>
      </c>
      <c r="P89" s="42"/>
    </row>
    <row r="90" spans="1:16" s="3" customFormat="1" ht="24" x14ac:dyDescent="0.3">
      <c r="A90" s="27">
        <f t="shared" si="9"/>
        <v>84</v>
      </c>
      <c r="B90" s="6" t="s">
        <v>237</v>
      </c>
      <c r="C90" s="7" t="s">
        <v>206</v>
      </c>
      <c r="D90" s="7" t="s">
        <v>62</v>
      </c>
      <c r="E90" s="7" t="s">
        <v>63</v>
      </c>
      <c r="F90" s="14">
        <v>24.62</v>
      </c>
      <c r="G90" s="14">
        <v>300</v>
      </c>
      <c r="H90" s="14">
        <v>2400</v>
      </c>
      <c r="I90" s="14">
        <f t="shared" si="5"/>
        <v>7386</v>
      </c>
      <c r="J90" s="14">
        <f t="shared" si="6"/>
        <v>59088</v>
      </c>
      <c r="K90" s="15">
        <v>1</v>
      </c>
      <c r="L90" s="14">
        <v>300</v>
      </c>
      <c r="M90" s="15">
        <f t="shared" si="7"/>
        <v>24.62</v>
      </c>
      <c r="N90" s="45">
        <f t="shared" si="8"/>
        <v>7386</v>
      </c>
      <c r="O90" s="47">
        <v>73</v>
      </c>
      <c r="P90" s="42"/>
    </row>
    <row r="91" spans="1:16" s="3" customFormat="1" ht="13.5" x14ac:dyDescent="0.3">
      <c r="A91" s="27">
        <f t="shared" si="9"/>
        <v>85</v>
      </c>
      <c r="B91" s="6" t="s">
        <v>98</v>
      </c>
      <c r="C91" s="7" t="s">
        <v>207</v>
      </c>
      <c r="D91" s="7" t="s">
        <v>8</v>
      </c>
      <c r="E91" s="7" t="s">
        <v>33</v>
      </c>
      <c r="F91" s="14">
        <v>6.71</v>
      </c>
      <c r="G91" s="14">
        <v>1500</v>
      </c>
      <c r="H91" s="14">
        <v>12000</v>
      </c>
      <c r="I91" s="14">
        <f t="shared" si="5"/>
        <v>10065</v>
      </c>
      <c r="J91" s="14">
        <f t="shared" si="6"/>
        <v>80520</v>
      </c>
      <c r="K91" s="15">
        <v>1</v>
      </c>
      <c r="L91" s="14">
        <v>1500</v>
      </c>
      <c r="M91" s="15">
        <f t="shared" si="7"/>
        <v>6.71</v>
      </c>
      <c r="N91" s="45">
        <f t="shared" si="8"/>
        <v>10065</v>
      </c>
      <c r="O91" s="47">
        <v>100</v>
      </c>
      <c r="P91" s="42"/>
    </row>
    <row r="92" spans="1:16" s="3" customFormat="1" ht="24" x14ac:dyDescent="0.3">
      <c r="A92" s="27">
        <f t="shared" si="9"/>
        <v>86</v>
      </c>
      <c r="B92" s="6" t="s">
        <v>120</v>
      </c>
      <c r="C92" s="7" t="s">
        <v>208</v>
      </c>
      <c r="D92" s="7" t="s">
        <v>168</v>
      </c>
      <c r="E92" s="7" t="s">
        <v>37</v>
      </c>
      <c r="F92" s="14">
        <v>28.68</v>
      </c>
      <c r="G92" s="14">
        <v>500</v>
      </c>
      <c r="H92" s="14">
        <v>4000</v>
      </c>
      <c r="I92" s="14">
        <f>F92*G92</f>
        <v>14340</v>
      </c>
      <c r="J92" s="14">
        <f t="shared" si="6"/>
        <v>114720</v>
      </c>
      <c r="K92" s="15">
        <v>1</v>
      </c>
      <c r="L92" s="14">
        <v>500</v>
      </c>
      <c r="M92" s="15">
        <f t="shared" si="7"/>
        <v>28.68</v>
      </c>
      <c r="N92" s="45">
        <f t="shared" si="8"/>
        <v>14340</v>
      </c>
      <c r="O92" s="47">
        <v>143</v>
      </c>
      <c r="P92" s="42"/>
    </row>
    <row r="93" spans="1:16" s="3" customFormat="1" ht="13.5" x14ac:dyDescent="0.3">
      <c r="A93" s="27">
        <f t="shared" si="9"/>
        <v>87</v>
      </c>
      <c r="B93" s="6" t="s">
        <v>110</v>
      </c>
      <c r="C93" s="7" t="s">
        <v>209</v>
      </c>
      <c r="D93" s="7" t="s">
        <v>32</v>
      </c>
      <c r="E93" s="7" t="s">
        <v>33</v>
      </c>
      <c r="F93" s="14">
        <v>5.93</v>
      </c>
      <c r="G93" s="14">
        <v>375</v>
      </c>
      <c r="H93" s="14">
        <v>3000</v>
      </c>
      <c r="I93" s="14">
        <f>F93*G93</f>
        <v>2223.75</v>
      </c>
      <c r="J93" s="14">
        <f t="shared" si="6"/>
        <v>17790</v>
      </c>
      <c r="K93" s="15">
        <v>1</v>
      </c>
      <c r="L93" s="14">
        <v>375</v>
      </c>
      <c r="M93" s="15">
        <f t="shared" si="7"/>
        <v>5.93</v>
      </c>
      <c r="N93" s="45">
        <f t="shared" si="8"/>
        <v>2223.75</v>
      </c>
      <c r="O93" s="47">
        <v>22</v>
      </c>
      <c r="P93" s="42"/>
    </row>
    <row r="94" spans="1:16" s="3" customFormat="1" ht="36" x14ac:dyDescent="0.3">
      <c r="A94" s="27">
        <f t="shared" si="9"/>
        <v>88</v>
      </c>
      <c r="B94" s="5" t="s">
        <v>258</v>
      </c>
      <c r="C94" s="5" t="s">
        <v>183</v>
      </c>
      <c r="D94" s="5" t="s">
        <v>256</v>
      </c>
      <c r="E94" s="5" t="s">
        <v>257</v>
      </c>
      <c r="F94" s="14">
        <v>140</v>
      </c>
      <c r="G94" s="14">
        <v>188</v>
      </c>
      <c r="H94" s="16">
        <v>1500</v>
      </c>
      <c r="I94" s="14">
        <f t="shared" si="5"/>
        <v>26320</v>
      </c>
      <c r="J94" s="14">
        <f t="shared" si="6"/>
        <v>210000</v>
      </c>
      <c r="K94" s="15">
        <v>1</v>
      </c>
      <c r="L94" s="14">
        <v>188</v>
      </c>
      <c r="M94" s="15">
        <f t="shared" si="7"/>
        <v>140</v>
      </c>
      <c r="N94" s="45">
        <f t="shared" si="8"/>
        <v>26320</v>
      </c>
      <c r="O94" s="47">
        <v>263</v>
      </c>
      <c r="P94" s="42"/>
    </row>
    <row r="95" spans="1:16" s="3" customFormat="1" ht="13.5" x14ac:dyDescent="0.3">
      <c r="A95" s="27">
        <f t="shared" si="9"/>
        <v>89</v>
      </c>
      <c r="B95" s="6" t="s">
        <v>121</v>
      </c>
      <c r="C95" s="7" t="s">
        <v>160</v>
      </c>
      <c r="D95" s="7" t="s">
        <v>210</v>
      </c>
      <c r="E95" s="7" t="s">
        <v>80</v>
      </c>
      <c r="F95" s="14">
        <v>5.18</v>
      </c>
      <c r="G95" s="14">
        <v>1125</v>
      </c>
      <c r="H95" s="14">
        <v>9000</v>
      </c>
      <c r="I95" s="14">
        <f t="shared" si="5"/>
        <v>5827.5</v>
      </c>
      <c r="J95" s="14">
        <f t="shared" si="6"/>
        <v>46620</v>
      </c>
      <c r="K95" s="15">
        <v>1</v>
      </c>
      <c r="L95" s="14">
        <v>1125</v>
      </c>
      <c r="M95" s="15">
        <f t="shared" si="7"/>
        <v>5.18</v>
      </c>
      <c r="N95" s="45">
        <f t="shared" si="8"/>
        <v>5827.5</v>
      </c>
      <c r="O95" s="47">
        <v>58</v>
      </c>
      <c r="P95" s="42"/>
    </row>
    <row r="96" spans="1:16" s="3" customFormat="1" ht="13.5" x14ac:dyDescent="0.3">
      <c r="A96" s="27">
        <f t="shared" si="9"/>
        <v>90</v>
      </c>
      <c r="B96" s="6" t="s">
        <v>238</v>
      </c>
      <c r="C96" s="7" t="s">
        <v>204</v>
      </c>
      <c r="D96" s="7" t="s">
        <v>12</v>
      </c>
      <c r="E96" s="7" t="s">
        <v>13</v>
      </c>
      <c r="F96" s="14">
        <v>0.97</v>
      </c>
      <c r="G96" s="14">
        <v>63</v>
      </c>
      <c r="H96" s="14">
        <v>500</v>
      </c>
      <c r="I96" s="14">
        <f t="shared" si="5"/>
        <v>61.11</v>
      </c>
      <c r="J96" s="14">
        <f t="shared" si="6"/>
        <v>485</v>
      </c>
      <c r="K96" s="15">
        <v>1</v>
      </c>
      <c r="L96" s="14">
        <v>63</v>
      </c>
      <c r="M96" s="15">
        <f t="shared" si="7"/>
        <v>0.97</v>
      </c>
      <c r="N96" s="45">
        <f t="shared" si="8"/>
        <v>61.11</v>
      </c>
      <c r="O96" s="47"/>
      <c r="P96" s="42"/>
    </row>
    <row r="97" spans="1:16" s="3" customFormat="1" ht="24" x14ac:dyDescent="0.3">
      <c r="A97" s="27">
        <f t="shared" si="9"/>
        <v>91</v>
      </c>
      <c r="B97" s="5" t="s">
        <v>67</v>
      </c>
      <c r="C97" s="5" t="s">
        <v>68</v>
      </c>
      <c r="D97" s="5" t="s">
        <v>69</v>
      </c>
      <c r="E97" s="5" t="s">
        <v>33</v>
      </c>
      <c r="F97" s="14">
        <v>36.06</v>
      </c>
      <c r="G97" s="14">
        <v>15</v>
      </c>
      <c r="H97" s="15">
        <v>120</v>
      </c>
      <c r="I97" s="14">
        <f t="shared" si="5"/>
        <v>540.90000000000009</v>
      </c>
      <c r="J97" s="14">
        <f t="shared" si="6"/>
        <v>4327.2000000000007</v>
      </c>
      <c r="K97" s="15">
        <v>1</v>
      </c>
      <c r="L97" s="14">
        <v>15</v>
      </c>
      <c r="M97" s="15">
        <f t="shared" si="7"/>
        <v>36.06</v>
      </c>
      <c r="N97" s="45">
        <f t="shared" si="8"/>
        <v>540.90000000000009</v>
      </c>
      <c r="O97" s="47"/>
      <c r="P97" s="42"/>
    </row>
    <row r="98" spans="1:16" s="3" customFormat="1" ht="13.5" x14ac:dyDescent="0.3">
      <c r="A98" s="27">
        <f t="shared" si="9"/>
        <v>92</v>
      </c>
      <c r="B98" s="6" t="s">
        <v>87</v>
      </c>
      <c r="C98" s="7"/>
      <c r="D98" s="7" t="s">
        <v>62</v>
      </c>
      <c r="E98" s="7" t="s">
        <v>37</v>
      </c>
      <c r="F98" s="14">
        <v>4.09</v>
      </c>
      <c r="G98" s="14">
        <v>300</v>
      </c>
      <c r="H98" s="14">
        <v>2400</v>
      </c>
      <c r="I98" s="14">
        <f t="shared" si="5"/>
        <v>1227</v>
      </c>
      <c r="J98" s="14">
        <f t="shared" si="6"/>
        <v>9816</v>
      </c>
      <c r="K98" s="15">
        <v>1</v>
      </c>
      <c r="L98" s="14">
        <v>300</v>
      </c>
      <c r="M98" s="15">
        <f t="shared" si="7"/>
        <v>4.09</v>
      </c>
      <c r="N98" s="45">
        <f t="shared" si="8"/>
        <v>1227</v>
      </c>
      <c r="O98" s="47">
        <v>12</v>
      </c>
      <c r="P98" s="42"/>
    </row>
    <row r="99" spans="1:16" s="3" customFormat="1" ht="13.5" x14ac:dyDescent="0.3">
      <c r="A99" s="27">
        <f t="shared" si="9"/>
        <v>93</v>
      </c>
      <c r="B99" s="6" t="s">
        <v>247</v>
      </c>
      <c r="C99" s="7" t="s">
        <v>160</v>
      </c>
      <c r="D99" s="7" t="s">
        <v>32</v>
      </c>
      <c r="E99" s="7" t="s">
        <v>108</v>
      </c>
      <c r="F99" s="14">
        <v>14.64</v>
      </c>
      <c r="G99" s="14">
        <v>450</v>
      </c>
      <c r="H99" s="14">
        <v>3600</v>
      </c>
      <c r="I99" s="14">
        <f t="shared" si="5"/>
        <v>6588</v>
      </c>
      <c r="J99" s="14">
        <f t="shared" si="6"/>
        <v>52704</v>
      </c>
      <c r="K99" s="15">
        <v>1</v>
      </c>
      <c r="L99" s="14">
        <v>450</v>
      </c>
      <c r="M99" s="15">
        <f t="shared" si="7"/>
        <v>14.64</v>
      </c>
      <c r="N99" s="45">
        <f t="shared" si="8"/>
        <v>6588</v>
      </c>
      <c r="O99" s="47">
        <v>65</v>
      </c>
      <c r="P99" s="42"/>
    </row>
    <row r="100" spans="1:16" s="3" customFormat="1" ht="24" x14ac:dyDescent="0.3">
      <c r="A100" s="27">
        <f t="shared" si="9"/>
        <v>94</v>
      </c>
      <c r="B100" s="6" t="s">
        <v>90</v>
      </c>
      <c r="C100" s="7"/>
      <c r="D100" s="7" t="s">
        <v>211</v>
      </c>
      <c r="E100" s="7" t="s">
        <v>91</v>
      </c>
      <c r="F100" s="14">
        <v>344.99</v>
      </c>
      <c r="G100" s="14">
        <v>63</v>
      </c>
      <c r="H100" s="14">
        <v>500</v>
      </c>
      <c r="I100" s="14">
        <f t="shared" si="5"/>
        <v>21734.37</v>
      </c>
      <c r="J100" s="14">
        <f t="shared" si="6"/>
        <v>172495</v>
      </c>
      <c r="K100" s="15">
        <v>1</v>
      </c>
      <c r="L100" s="14">
        <v>63</v>
      </c>
      <c r="M100" s="15">
        <f t="shared" si="7"/>
        <v>344.99</v>
      </c>
      <c r="N100" s="45">
        <f t="shared" si="8"/>
        <v>21734.37</v>
      </c>
      <c r="O100" s="47">
        <v>217</v>
      </c>
      <c r="P100" s="42"/>
    </row>
    <row r="101" spans="1:16" s="3" customFormat="1" ht="24" x14ac:dyDescent="0.3">
      <c r="A101" s="27">
        <f t="shared" si="9"/>
        <v>95</v>
      </c>
      <c r="B101" s="6" t="s">
        <v>239</v>
      </c>
      <c r="C101" s="7" t="s">
        <v>162</v>
      </c>
      <c r="D101" s="7" t="s">
        <v>212</v>
      </c>
      <c r="E101" s="7" t="s">
        <v>13</v>
      </c>
      <c r="F101" s="14">
        <v>0.35</v>
      </c>
      <c r="G101" s="14">
        <v>1250</v>
      </c>
      <c r="H101" s="14">
        <v>10000</v>
      </c>
      <c r="I101" s="14">
        <f t="shared" si="5"/>
        <v>437.5</v>
      </c>
      <c r="J101" s="14">
        <f t="shared" si="6"/>
        <v>3500</v>
      </c>
      <c r="K101" s="15">
        <v>1</v>
      </c>
      <c r="L101" s="14">
        <v>1250</v>
      </c>
      <c r="M101" s="15">
        <f t="shared" si="7"/>
        <v>0.35</v>
      </c>
      <c r="N101" s="45">
        <f t="shared" si="8"/>
        <v>437.5</v>
      </c>
      <c r="O101" s="47"/>
      <c r="P101" s="42"/>
    </row>
    <row r="102" spans="1:16" s="3" customFormat="1" ht="13.5" x14ac:dyDescent="0.3">
      <c r="A102" s="27">
        <f t="shared" si="9"/>
        <v>96</v>
      </c>
      <c r="B102" s="6" t="s">
        <v>240</v>
      </c>
      <c r="C102" s="7" t="s">
        <v>213</v>
      </c>
      <c r="D102" s="7" t="s">
        <v>32</v>
      </c>
      <c r="E102" s="7" t="s">
        <v>33</v>
      </c>
      <c r="F102" s="14">
        <v>230</v>
      </c>
      <c r="G102" s="14">
        <v>45</v>
      </c>
      <c r="H102" s="14">
        <v>360</v>
      </c>
      <c r="I102" s="14">
        <f t="shared" si="5"/>
        <v>10350</v>
      </c>
      <c r="J102" s="14">
        <f t="shared" si="6"/>
        <v>82800</v>
      </c>
      <c r="K102" s="15">
        <v>1</v>
      </c>
      <c r="L102" s="14">
        <v>45</v>
      </c>
      <c r="M102" s="15">
        <f t="shared" si="7"/>
        <v>230</v>
      </c>
      <c r="N102" s="45">
        <f t="shared" si="8"/>
        <v>10350</v>
      </c>
      <c r="O102" s="47">
        <v>103</v>
      </c>
      <c r="P102" s="42"/>
    </row>
    <row r="103" spans="1:16" s="3" customFormat="1" ht="24" x14ac:dyDescent="0.3">
      <c r="A103" s="27">
        <f t="shared" si="9"/>
        <v>97</v>
      </c>
      <c r="B103" s="7" t="s">
        <v>70</v>
      </c>
      <c r="C103" s="7" t="s">
        <v>55</v>
      </c>
      <c r="D103" s="7" t="s">
        <v>71</v>
      </c>
      <c r="E103" s="7" t="s">
        <v>13</v>
      </c>
      <c r="F103" s="14">
        <v>0.55000000000000004</v>
      </c>
      <c r="G103" s="14">
        <v>300</v>
      </c>
      <c r="H103" s="15">
        <v>2400</v>
      </c>
      <c r="I103" s="14">
        <f t="shared" si="5"/>
        <v>165</v>
      </c>
      <c r="J103" s="14">
        <f t="shared" si="6"/>
        <v>1320</v>
      </c>
      <c r="K103" s="15">
        <v>1</v>
      </c>
      <c r="L103" s="14">
        <v>300</v>
      </c>
      <c r="M103" s="15">
        <f t="shared" si="7"/>
        <v>0.55000000000000004</v>
      </c>
      <c r="N103" s="45">
        <f t="shared" si="8"/>
        <v>165</v>
      </c>
      <c r="O103" s="47"/>
      <c r="P103" s="42"/>
    </row>
    <row r="104" spans="1:16" s="3" customFormat="1" ht="13.5" x14ac:dyDescent="0.3">
      <c r="A104" s="27">
        <f t="shared" si="9"/>
        <v>98</v>
      </c>
      <c r="B104" s="6" t="s">
        <v>92</v>
      </c>
      <c r="C104" s="7" t="s">
        <v>200</v>
      </c>
      <c r="D104" s="7" t="s">
        <v>32</v>
      </c>
      <c r="E104" s="7" t="s">
        <v>33</v>
      </c>
      <c r="F104" s="14">
        <v>11.26</v>
      </c>
      <c r="G104" s="14">
        <v>600</v>
      </c>
      <c r="H104" s="14">
        <v>4800</v>
      </c>
      <c r="I104" s="14">
        <f t="shared" si="5"/>
        <v>6756</v>
      </c>
      <c r="J104" s="14">
        <f t="shared" si="6"/>
        <v>54048</v>
      </c>
      <c r="K104" s="15">
        <v>1</v>
      </c>
      <c r="L104" s="14">
        <v>600</v>
      </c>
      <c r="M104" s="15">
        <f t="shared" si="7"/>
        <v>11.26</v>
      </c>
      <c r="N104" s="45">
        <f t="shared" si="8"/>
        <v>6756</v>
      </c>
      <c r="O104" s="47">
        <v>67</v>
      </c>
      <c r="P104" s="42"/>
    </row>
    <row r="105" spans="1:16" s="3" customFormat="1" ht="13.5" x14ac:dyDescent="0.3">
      <c r="A105" s="27">
        <f t="shared" si="9"/>
        <v>99</v>
      </c>
      <c r="B105" s="6" t="s">
        <v>101</v>
      </c>
      <c r="C105" s="7" t="s">
        <v>214</v>
      </c>
      <c r="D105" s="7" t="s">
        <v>32</v>
      </c>
      <c r="E105" s="7" t="s">
        <v>33</v>
      </c>
      <c r="F105" s="14">
        <v>7.24</v>
      </c>
      <c r="G105" s="14">
        <v>600</v>
      </c>
      <c r="H105" s="14">
        <v>4800</v>
      </c>
      <c r="I105" s="14">
        <f t="shared" si="5"/>
        <v>4344</v>
      </c>
      <c r="J105" s="14">
        <f t="shared" si="6"/>
        <v>34752</v>
      </c>
      <c r="K105" s="15">
        <v>1</v>
      </c>
      <c r="L105" s="14">
        <v>600</v>
      </c>
      <c r="M105" s="15">
        <f t="shared" si="7"/>
        <v>7.24</v>
      </c>
      <c r="N105" s="45">
        <f t="shared" si="8"/>
        <v>4344</v>
      </c>
      <c r="O105" s="47">
        <v>43</v>
      </c>
      <c r="P105" s="42"/>
    </row>
    <row r="106" spans="1:16" s="3" customFormat="1" ht="13.5" x14ac:dyDescent="0.3">
      <c r="A106" s="27">
        <f t="shared" si="9"/>
        <v>100</v>
      </c>
      <c r="B106" s="6" t="s">
        <v>241</v>
      </c>
      <c r="C106" s="7" t="s">
        <v>215</v>
      </c>
      <c r="D106" s="7" t="s">
        <v>32</v>
      </c>
      <c r="E106" s="7" t="s">
        <v>33</v>
      </c>
      <c r="F106" s="14">
        <v>2.2400000000000002</v>
      </c>
      <c r="G106" s="14">
        <v>225</v>
      </c>
      <c r="H106" s="14">
        <v>1800</v>
      </c>
      <c r="I106" s="14">
        <f t="shared" si="5"/>
        <v>504.00000000000006</v>
      </c>
      <c r="J106" s="14">
        <f t="shared" si="6"/>
        <v>4032.0000000000005</v>
      </c>
      <c r="K106" s="15">
        <v>1</v>
      </c>
      <c r="L106" s="14">
        <v>225</v>
      </c>
      <c r="M106" s="15">
        <f t="shared" si="7"/>
        <v>2.2400000000000002</v>
      </c>
      <c r="N106" s="45">
        <f t="shared" si="8"/>
        <v>504.00000000000006</v>
      </c>
      <c r="O106" s="47"/>
      <c r="P106" s="42"/>
    </row>
    <row r="107" spans="1:16" s="3" customFormat="1" ht="13.5" x14ac:dyDescent="0.3">
      <c r="A107" s="27">
        <f t="shared" si="9"/>
        <v>101</v>
      </c>
      <c r="B107" s="7" t="s">
        <v>242</v>
      </c>
      <c r="C107" s="7" t="s">
        <v>216</v>
      </c>
      <c r="D107" s="7" t="s">
        <v>157</v>
      </c>
      <c r="E107" s="7" t="s">
        <v>133</v>
      </c>
      <c r="F107" s="14">
        <v>17.2</v>
      </c>
      <c r="G107" s="14">
        <v>113</v>
      </c>
      <c r="H107" s="14">
        <v>900</v>
      </c>
      <c r="I107" s="14">
        <f t="shared" si="5"/>
        <v>1943.6</v>
      </c>
      <c r="J107" s="14">
        <f t="shared" si="6"/>
        <v>15480</v>
      </c>
      <c r="K107" s="15">
        <v>1</v>
      </c>
      <c r="L107" s="14">
        <v>113</v>
      </c>
      <c r="M107" s="15">
        <f t="shared" si="7"/>
        <v>17.2</v>
      </c>
      <c r="N107" s="45">
        <f t="shared" si="8"/>
        <v>1943.6</v>
      </c>
      <c r="O107" s="47">
        <v>19</v>
      </c>
      <c r="P107" s="42"/>
    </row>
    <row r="108" spans="1:16" s="3" customFormat="1" ht="13.5" x14ac:dyDescent="0.3">
      <c r="A108" s="27">
        <f t="shared" si="9"/>
        <v>102</v>
      </c>
      <c r="B108" s="6" t="s">
        <v>136</v>
      </c>
      <c r="C108" s="7" t="s">
        <v>217</v>
      </c>
      <c r="D108" s="7" t="s">
        <v>36</v>
      </c>
      <c r="E108" s="7" t="s">
        <v>37</v>
      </c>
      <c r="F108" s="14">
        <v>7.38</v>
      </c>
      <c r="G108" s="14">
        <v>38</v>
      </c>
      <c r="H108" s="14">
        <v>300</v>
      </c>
      <c r="I108" s="14">
        <f t="shared" si="5"/>
        <v>280.44</v>
      </c>
      <c r="J108" s="14">
        <f t="shared" si="6"/>
        <v>2214</v>
      </c>
      <c r="K108" s="15">
        <v>1</v>
      </c>
      <c r="L108" s="14">
        <v>38</v>
      </c>
      <c r="M108" s="15">
        <f t="shared" si="7"/>
        <v>7.38</v>
      </c>
      <c r="N108" s="45">
        <f t="shared" si="8"/>
        <v>280.44</v>
      </c>
      <c r="O108" s="47"/>
      <c r="P108" s="42"/>
    </row>
    <row r="109" spans="1:16" s="3" customFormat="1" ht="13.5" x14ac:dyDescent="0.3">
      <c r="A109" s="27">
        <f t="shared" si="9"/>
        <v>103</v>
      </c>
      <c r="B109" s="6" t="s">
        <v>93</v>
      </c>
      <c r="C109" s="7" t="s">
        <v>218</v>
      </c>
      <c r="D109" s="7" t="s">
        <v>219</v>
      </c>
      <c r="E109" s="7" t="s">
        <v>37</v>
      </c>
      <c r="F109" s="14">
        <v>7.38</v>
      </c>
      <c r="G109" s="14">
        <v>120</v>
      </c>
      <c r="H109" s="14">
        <v>960</v>
      </c>
      <c r="I109" s="14">
        <f t="shared" si="5"/>
        <v>885.6</v>
      </c>
      <c r="J109" s="14">
        <f t="shared" si="6"/>
        <v>7084.8</v>
      </c>
      <c r="K109" s="15">
        <v>1</v>
      </c>
      <c r="L109" s="14">
        <v>120</v>
      </c>
      <c r="M109" s="15">
        <f t="shared" si="7"/>
        <v>7.38</v>
      </c>
      <c r="N109" s="45">
        <f t="shared" si="8"/>
        <v>885.6</v>
      </c>
      <c r="O109" s="47"/>
      <c r="P109" s="42"/>
    </row>
    <row r="110" spans="1:16" s="3" customFormat="1" ht="13.5" x14ac:dyDescent="0.3">
      <c r="A110" s="27">
        <f t="shared" si="9"/>
        <v>104</v>
      </c>
      <c r="B110" s="6" t="s">
        <v>111</v>
      </c>
      <c r="C110" s="7" t="s">
        <v>190</v>
      </c>
      <c r="D110" s="7" t="s">
        <v>32</v>
      </c>
      <c r="E110" s="7" t="s">
        <v>222</v>
      </c>
      <c r="F110" s="14">
        <v>2.7</v>
      </c>
      <c r="G110" s="14">
        <v>1200</v>
      </c>
      <c r="H110" s="14">
        <v>9600</v>
      </c>
      <c r="I110" s="14">
        <f t="shared" si="5"/>
        <v>3240</v>
      </c>
      <c r="J110" s="14">
        <f t="shared" si="6"/>
        <v>25920</v>
      </c>
      <c r="K110" s="15">
        <v>1</v>
      </c>
      <c r="L110" s="14">
        <v>1200</v>
      </c>
      <c r="M110" s="15">
        <f t="shared" si="7"/>
        <v>2.7</v>
      </c>
      <c r="N110" s="45">
        <f t="shared" si="8"/>
        <v>3240</v>
      </c>
      <c r="O110" s="47">
        <v>32</v>
      </c>
      <c r="P110" s="42"/>
    </row>
    <row r="111" spans="1:16" s="3" customFormat="1" ht="13.5" x14ac:dyDescent="0.3">
      <c r="A111" s="27">
        <f t="shared" si="9"/>
        <v>105</v>
      </c>
      <c r="B111" s="6" t="s">
        <v>248</v>
      </c>
      <c r="C111" s="7" t="s">
        <v>177</v>
      </c>
      <c r="D111" s="7" t="s">
        <v>220</v>
      </c>
      <c r="E111" s="7" t="s">
        <v>108</v>
      </c>
      <c r="F111" s="14">
        <v>8.43</v>
      </c>
      <c r="G111" s="14">
        <v>120</v>
      </c>
      <c r="H111" s="14">
        <v>960</v>
      </c>
      <c r="I111" s="14">
        <f t="shared" si="5"/>
        <v>1011.5999999999999</v>
      </c>
      <c r="J111" s="14">
        <f t="shared" si="6"/>
        <v>8092.7999999999993</v>
      </c>
      <c r="K111" s="15">
        <v>1</v>
      </c>
      <c r="L111" s="14">
        <v>120</v>
      </c>
      <c r="M111" s="15">
        <f t="shared" si="7"/>
        <v>8.43</v>
      </c>
      <c r="N111" s="45">
        <f t="shared" si="8"/>
        <v>1011.5999999999999</v>
      </c>
      <c r="O111" s="47">
        <v>10</v>
      </c>
      <c r="P111" s="42"/>
    </row>
    <row r="112" spans="1:16" s="3" customFormat="1" ht="13.5" x14ac:dyDescent="0.3">
      <c r="A112" s="27">
        <f t="shared" si="9"/>
        <v>106</v>
      </c>
      <c r="B112" s="6" t="s">
        <v>134</v>
      </c>
      <c r="C112" s="7" t="s">
        <v>162</v>
      </c>
      <c r="D112" s="7" t="s">
        <v>32</v>
      </c>
      <c r="E112" s="7" t="s">
        <v>33</v>
      </c>
      <c r="F112" s="14">
        <v>9.32</v>
      </c>
      <c r="G112" s="14">
        <v>90</v>
      </c>
      <c r="H112" s="14">
        <v>720</v>
      </c>
      <c r="I112" s="14">
        <f t="shared" si="5"/>
        <v>838.80000000000007</v>
      </c>
      <c r="J112" s="14">
        <f t="shared" si="6"/>
        <v>6710.4000000000005</v>
      </c>
      <c r="K112" s="15">
        <v>1</v>
      </c>
      <c r="L112" s="14">
        <v>90</v>
      </c>
      <c r="M112" s="15">
        <f t="shared" si="7"/>
        <v>9.32</v>
      </c>
      <c r="N112" s="45">
        <f t="shared" si="8"/>
        <v>838.80000000000007</v>
      </c>
      <c r="O112" s="47"/>
      <c r="P112" s="42"/>
    </row>
    <row r="113" spans="1:16" s="2" customFormat="1" x14ac:dyDescent="0.3">
      <c r="A113" s="27">
        <f t="shared" si="9"/>
        <v>107</v>
      </c>
      <c r="B113" s="11" t="s">
        <v>72</v>
      </c>
      <c r="C113" s="11" t="s">
        <v>73</v>
      </c>
      <c r="D113" s="11" t="s">
        <v>28</v>
      </c>
      <c r="E113" s="11" t="s">
        <v>29</v>
      </c>
      <c r="F113" s="14">
        <v>33.950000000000003</v>
      </c>
      <c r="G113" s="14">
        <v>250</v>
      </c>
      <c r="H113" s="15">
        <v>2000</v>
      </c>
      <c r="I113" s="14">
        <f t="shared" si="5"/>
        <v>8487.5</v>
      </c>
      <c r="J113" s="14">
        <f t="shared" si="6"/>
        <v>67900</v>
      </c>
      <c r="K113" s="15">
        <v>1</v>
      </c>
      <c r="L113" s="14">
        <v>250</v>
      </c>
      <c r="M113" s="15">
        <f t="shared" si="7"/>
        <v>33.950000000000003</v>
      </c>
      <c r="N113" s="45">
        <f t="shared" si="8"/>
        <v>8487.5</v>
      </c>
      <c r="O113" s="47">
        <v>84</v>
      </c>
      <c r="P113" s="41"/>
    </row>
    <row r="114" spans="1:16" s="2" customFormat="1" ht="24" x14ac:dyDescent="0.3">
      <c r="A114" s="27">
        <f t="shared" si="9"/>
        <v>108</v>
      </c>
      <c r="B114" s="7" t="s">
        <v>74</v>
      </c>
      <c r="C114" s="7" t="s">
        <v>75</v>
      </c>
      <c r="D114" s="7" t="s">
        <v>76</v>
      </c>
      <c r="E114" s="7" t="s">
        <v>13</v>
      </c>
      <c r="F114" s="14">
        <v>0.77</v>
      </c>
      <c r="G114" s="14">
        <v>300</v>
      </c>
      <c r="H114" s="15">
        <v>2400</v>
      </c>
      <c r="I114" s="14">
        <f t="shared" si="5"/>
        <v>231</v>
      </c>
      <c r="J114" s="14">
        <f t="shared" si="6"/>
        <v>1848</v>
      </c>
      <c r="K114" s="15">
        <v>1</v>
      </c>
      <c r="L114" s="14">
        <v>300</v>
      </c>
      <c r="M114" s="15">
        <f t="shared" si="7"/>
        <v>0.77</v>
      </c>
      <c r="N114" s="45">
        <f t="shared" si="8"/>
        <v>231</v>
      </c>
      <c r="O114" s="47"/>
      <c r="P114" s="41"/>
    </row>
    <row r="115" spans="1:16" s="2" customFormat="1" x14ac:dyDescent="0.3">
      <c r="A115" s="27">
        <f t="shared" si="9"/>
        <v>109</v>
      </c>
      <c r="B115" s="6" t="s">
        <v>243</v>
      </c>
      <c r="C115" s="7" t="s">
        <v>155</v>
      </c>
      <c r="D115" s="7" t="s">
        <v>18</v>
      </c>
      <c r="E115" s="7" t="s">
        <v>13</v>
      </c>
      <c r="F115" s="14">
        <v>0.21</v>
      </c>
      <c r="G115" s="14">
        <v>900</v>
      </c>
      <c r="H115" s="14">
        <v>7200</v>
      </c>
      <c r="I115" s="14">
        <f t="shared" si="5"/>
        <v>189</v>
      </c>
      <c r="J115" s="14">
        <f t="shared" si="6"/>
        <v>1512</v>
      </c>
      <c r="K115" s="15">
        <v>1</v>
      </c>
      <c r="L115" s="14">
        <v>900</v>
      </c>
      <c r="M115" s="15">
        <f t="shared" si="7"/>
        <v>0.21</v>
      </c>
      <c r="N115" s="45">
        <f t="shared" si="8"/>
        <v>189</v>
      </c>
      <c r="O115" s="47"/>
      <c r="P115" s="41"/>
    </row>
    <row r="116" spans="1:16" s="2" customFormat="1" ht="24" x14ac:dyDescent="0.3">
      <c r="A116" s="27">
        <f t="shared" si="9"/>
        <v>110</v>
      </c>
      <c r="B116" s="6" t="s">
        <v>259</v>
      </c>
      <c r="C116" s="6" t="s">
        <v>260</v>
      </c>
      <c r="D116" s="6" t="s">
        <v>8</v>
      </c>
      <c r="E116" s="6" t="s">
        <v>261</v>
      </c>
      <c r="F116" s="14">
        <v>73796.67</v>
      </c>
      <c r="G116" s="14">
        <v>5</v>
      </c>
      <c r="H116" s="14">
        <v>37</v>
      </c>
      <c r="I116" s="14">
        <f t="shared" si="5"/>
        <v>368983.35</v>
      </c>
      <c r="J116" s="14">
        <f t="shared" si="6"/>
        <v>2730476.79</v>
      </c>
      <c r="K116" s="15">
        <v>1</v>
      </c>
      <c r="L116" s="14">
        <v>5</v>
      </c>
      <c r="M116" s="15">
        <f t="shared" si="7"/>
        <v>73796.67</v>
      </c>
      <c r="N116" s="45">
        <f t="shared" si="8"/>
        <v>368983.35</v>
      </c>
      <c r="O116" s="47">
        <v>3689</v>
      </c>
      <c r="P116" s="41"/>
    </row>
    <row r="117" spans="1:16" s="2" customFormat="1" ht="24" x14ac:dyDescent="0.3">
      <c r="A117" s="27">
        <f t="shared" si="9"/>
        <v>111</v>
      </c>
      <c r="B117" s="6" t="s">
        <v>259</v>
      </c>
      <c r="C117" s="6" t="s">
        <v>145</v>
      </c>
      <c r="D117" s="6" t="s">
        <v>8</v>
      </c>
      <c r="E117" s="6" t="s">
        <v>262</v>
      </c>
      <c r="F117" s="14">
        <v>20148.2</v>
      </c>
      <c r="G117" s="14">
        <v>2</v>
      </c>
      <c r="H117" s="14">
        <v>10</v>
      </c>
      <c r="I117" s="14">
        <f t="shared" si="5"/>
        <v>40296.400000000001</v>
      </c>
      <c r="J117" s="14">
        <f t="shared" si="6"/>
        <v>201482</v>
      </c>
      <c r="K117" s="15">
        <v>1</v>
      </c>
      <c r="L117" s="14">
        <v>2</v>
      </c>
      <c r="M117" s="15">
        <f t="shared" si="7"/>
        <v>20148.2</v>
      </c>
      <c r="N117" s="45">
        <f t="shared" si="8"/>
        <v>40296.400000000001</v>
      </c>
      <c r="O117" s="47">
        <v>402</v>
      </c>
      <c r="P117" s="41"/>
    </row>
    <row r="118" spans="1:16" s="2" customFormat="1" ht="17.25" thickBot="1" x14ac:dyDescent="0.35">
      <c r="A118" s="28">
        <f t="shared" si="9"/>
        <v>112</v>
      </c>
      <c r="B118" s="29" t="s">
        <v>263</v>
      </c>
      <c r="C118" s="29" t="s">
        <v>73</v>
      </c>
      <c r="D118" s="29" t="s">
        <v>18</v>
      </c>
      <c r="E118" s="29" t="s">
        <v>264</v>
      </c>
      <c r="F118" s="30">
        <v>17.84</v>
      </c>
      <c r="G118" s="30">
        <v>365</v>
      </c>
      <c r="H118" s="30">
        <v>2920</v>
      </c>
      <c r="I118" s="30">
        <f t="shared" si="5"/>
        <v>6511.6</v>
      </c>
      <c r="J118" s="30">
        <f t="shared" si="6"/>
        <v>52092.800000000003</v>
      </c>
      <c r="K118" s="31">
        <v>1</v>
      </c>
      <c r="L118" s="30">
        <v>365</v>
      </c>
      <c r="M118" s="31">
        <f t="shared" si="7"/>
        <v>17.84</v>
      </c>
      <c r="N118" s="46">
        <f t="shared" si="8"/>
        <v>6511.6</v>
      </c>
      <c r="O118" s="47">
        <v>65</v>
      </c>
      <c r="P118" s="41"/>
    </row>
    <row r="119" spans="1:16" s="4" customFormat="1" ht="17.25" thickBot="1" x14ac:dyDescent="0.35">
      <c r="A119" s="48" t="s">
        <v>249</v>
      </c>
      <c r="B119" s="49"/>
      <c r="C119" s="49"/>
      <c r="D119" s="49"/>
      <c r="E119" s="49"/>
      <c r="F119" s="49"/>
      <c r="G119" s="49"/>
      <c r="H119" s="50"/>
      <c r="I119" s="20">
        <f>SUM(I7:I118)</f>
        <v>1455243.69</v>
      </c>
      <c r="J119" s="20">
        <f>SUM(J7:J118)</f>
        <v>11296692.990000002</v>
      </c>
      <c r="K119" s="20"/>
      <c r="L119" s="20"/>
      <c r="M119" s="20"/>
      <c r="N119" s="21"/>
      <c r="O119" s="43"/>
      <c r="P119" s="43"/>
    </row>
    <row r="121" spans="1:16" x14ac:dyDescent="0.3">
      <c r="J121" s="39"/>
    </row>
    <row r="122" spans="1:16" x14ac:dyDescent="0.3">
      <c r="A122" s="32"/>
      <c r="B122" s="34"/>
      <c r="C122" s="34"/>
      <c r="D122" s="34"/>
      <c r="E122" s="34"/>
      <c r="F122" s="33"/>
      <c r="G122" s="33"/>
      <c r="H122" s="33"/>
      <c r="I122" s="33"/>
      <c r="J122" s="33"/>
      <c r="K122" s="33"/>
      <c r="L122" s="33"/>
      <c r="M122" s="33"/>
      <c r="N122" s="33"/>
    </row>
    <row r="123" spans="1:16" x14ac:dyDescent="0.3">
      <c r="A123" s="32"/>
      <c r="B123" s="35" t="s">
        <v>276</v>
      </c>
      <c r="C123" s="36"/>
      <c r="D123" s="36"/>
      <c r="E123" s="34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1:16" x14ac:dyDescent="0.3">
      <c r="B124" s="37"/>
      <c r="C124" s="36"/>
      <c r="D124" s="36"/>
    </row>
    <row r="125" spans="1:16" x14ac:dyDescent="0.3">
      <c r="B125" s="38"/>
      <c r="C125" s="36"/>
      <c r="D125" s="36"/>
    </row>
    <row r="126" spans="1:16" x14ac:dyDescent="0.3">
      <c r="B126" s="38" t="s">
        <v>277</v>
      </c>
      <c r="C126" s="36"/>
      <c r="D126" s="36"/>
    </row>
    <row r="127" spans="1:16" x14ac:dyDescent="0.3">
      <c r="B127" s="38"/>
      <c r="C127" s="36"/>
      <c r="D127" s="36"/>
    </row>
    <row r="128" spans="1:16" x14ac:dyDescent="0.3">
      <c r="B128" s="38" t="s">
        <v>272</v>
      </c>
      <c r="C128" s="36"/>
      <c r="D128" s="36"/>
    </row>
    <row r="129" spans="2:4" x14ac:dyDescent="0.3">
      <c r="B129" s="35" t="s">
        <v>273</v>
      </c>
      <c r="C129" s="36"/>
      <c r="D129" s="36"/>
    </row>
    <row r="130" spans="2:4" x14ac:dyDescent="0.3">
      <c r="B130" s="35"/>
      <c r="C130" s="36"/>
      <c r="D130" s="36"/>
    </row>
    <row r="131" spans="2:4" x14ac:dyDescent="0.3">
      <c r="B131" s="35" t="s">
        <v>274</v>
      </c>
      <c r="C131" s="36"/>
      <c r="D131" s="36"/>
    </row>
    <row r="132" spans="2:4" x14ac:dyDescent="0.3">
      <c r="B132" s="38"/>
      <c r="C132" s="36"/>
      <c r="D132" s="36"/>
    </row>
    <row r="133" spans="2:4" x14ac:dyDescent="0.3">
      <c r="B133" s="38" t="s">
        <v>275</v>
      </c>
      <c r="C133" s="36"/>
      <c r="D133" s="36"/>
    </row>
    <row r="134" spans="2:4" x14ac:dyDescent="0.3">
      <c r="B134" s="35"/>
      <c r="C134" s="36"/>
      <c r="D134" s="36"/>
    </row>
    <row r="135" spans="2:4" x14ac:dyDescent="0.3">
      <c r="B135" s="35" t="s">
        <v>278</v>
      </c>
      <c r="C135" s="36"/>
      <c r="D135" s="36"/>
    </row>
    <row r="136" spans="2:4" x14ac:dyDescent="0.3">
      <c r="B136" s="38"/>
      <c r="C136" s="36"/>
      <c r="D136" s="36"/>
    </row>
    <row r="137" spans="2:4" x14ac:dyDescent="0.3">
      <c r="B137" s="38" t="s">
        <v>279</v>
      </c>
      <c r="C137" s="36"/>
      <c r="D137" s="36"/>
    </row>
    <row r="138" spans="2:4" x14ac:dyDescent="0.3">
      <c r="B138" s="38"/>
      <c r="C138" s="36"/>
      <c r="D138" s="36"/>
    </row>
    <row r="139" spans="2:4" x14ac:dyDescent="0.3">
      <c r="B139" s="38" t="s">
        <v>280</v>
      </c>
      <c r="C139" s="36"/>
      <c r="D139" s="36"/>
    </row>
    <row r="140" spans="2:4" x14ac:dyDescent="0.3">
      <c r="B140" s="36"/>
      <c r="C140" s="36"/>
      <c r="D140" s="36"/>
    </row>
  </sheetData>
  <sortState xmlns:xlrd2="http://schemas.microsoft.com/office/spreadsheetml/2017/richdata2" ref="A7:J115">
    <sortCondition ref="B7:B115"/>
    <sortCondition ref="E7:E115"/>
  </sortState>
  <mergeCells count="2">
    <mergeCell ref="A119:H119"/>
    <mergeCell ref="A3:N3"/>
  </mergeCells>
  <pageMargins left="0.7" right="0.7" top="0.75" bottom="0.75" header="0.3" footer="0.3"/>
  <pageSetup paperSize="9" scale="57" fitToHeight="0" orientation="portrait" r:id="rId1"/>
  <headerFooter>
    <oddFooter>Pagina &amp;P din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F9A6BDB78F8A41B097DBF7C5EB31FC" ma:contentTypeVersion="16" ma:contentTypeDescription="Creați un document nou." ma:contentTypeScope="" ma:versionID="4a20cad5f9f13f29f92c843c3b83e120">
  <xsd:schema xmlns:xsd="http://www.w3.org/2001/XMLSchema" xmlns:xs="http://www.w3.org/2001/XMLSchema" xmlns:p="http://schemas.microsoft.com/office/2006/metadata/properties" xmlns:ns2="cfc6effe-c8ea-4663-a323-76fc0ea11c44" xmlns:ns3="020a0a42-7808-4875-a7e6-f49a860fc2d9" targetNamespace="http://schemas.microsoft.com/office/2006/metadata/properties" ma:root="true" ma:fieldsID="00636549cffa8f7d5164006ffe7c701f" ns2:_="" ns3:_="">
    <xsd:import namespace="cfc6effe-c8ea-4663-a323-76fc0ea11c44"/>
    <xsd:import namespace="020a0a42-7808-4875-a7e6-f49a860fc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effe-c8ea-4663-a323-76fc0ea11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chete imagine" ma:readOnly="false" ma:fieldId="{5cf76f15-5ced-4ddc-b409-7134ff3c332f}" ma:taxonomyMulti="true" ma:sspId="6684b7d2-e742-42ea-a314-2e0b45156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a0a42-7808-4875-a7e6-f49a860fc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5c280e-7e17-4850-817a-af55c60be1cb}" ma:internalName="TaxCatchAll" ma:showField="CatchAllData" ma:web="020a0a42-7808-4875-a7e6-f49a860fc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6effe-c8ea-4663-a323-76fc0ea11c44">
      <Terms xmlns="http://schemas.microsoft.com/office/infopath/2007/PartnerControls"/>
    </lcf76f155ced4ddcb4097134ff3c332f>
    <TaxCatchAll xmlns="020a0a42-7808-4875-a7e6-f49a860fc2d9" xsi:nil="true"/>
  </documentManagement>
</p:properties>
</file>

<file path=customXml/itemProps1.xml><?xml version="1.0" encoding="utf-8"?>
<ds:datastoreItem xmlns:ds="http://schemas.openxmlformats.org/officeDocument/2006/customXml" ds:itemID="{66FFEF84-3DA1-4A33-910C-19C73D5E5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6effe-c8ea-4663-a323-76fc0ea11c44"/>
    <ds:schemaRef ds:uri="020a0a42-7808-4875-a7e6-f49a860fc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D54C5-86DE-4F1F-B890-A1CBEB3CE5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83F537-38DD-41B1-B90A-E32412D1932A}">
  <ds:schemaRefs>
    <ds:schemaRef ds:uri="http://schemas.microsoft.com/office/2006/metadata/properties"/>
    <ds:schemaRef ds:uri="http://schemas.microsoft.com/office/infopath/2007/PartnerControls"/>
    <ds:schemaRef ds:uri="cfc6effe-c8ea-4663-a323-76fc0ea11c44"/>
    <ds:schemaRef ds:uri="020a0a42-7808-4875-a7e6-f49a860fc2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Foaie1</vt:lpstr>
      <vt:lpstr>Foaie1!Print_Titles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Farmacie CFR</dc:creator>
  <cp:lastModifiedBy>Ramona Buzatu</cp:lastModifiedBy>
  <cp:lastPrinted>2026-02-05T08:35:55Z</cp:lastPrinted>
  <dcterms:created xsi:type="dcterms:W3CDTF">2026-02-02T12:47:06Z</dcterms:created>
  <dcterms:modified xsi:type="dcterms:W3CDTF">2026-04-03T12:13:46Z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0x01010073F9A6BDB78F8A41B097DBF7C5EB31FC</vt:lpwstr>
  </property>
  <property fmtid="{D5CDD505-2E9C-101B-9397-08002B2CF9AE}" pid="3" name="MediaServiceImageTags">
    <vt:lpwstr/>
  </property>
</Properties>
</file>