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lena.raducanu\OneDrive - COMPANIA DE CONSULTANTA IN ENERGIE SI MEDIU S.A\Desktop\Otopeni\TA\"/>
    </mc:Choice>
  </mc:AlternateContent>
  <xr:revisionPtr revIDLastSave="0" documentId="13_ncr:1_{2814EFE5-BB3E-4B9D-9B06-DD8A17E0669A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INSTRUCȚIUNI" sheetId="85" r:id="rId1"/>
    <sheet name="7.3.2 - MTEJ_TRAT AEROBA" sheetId="117" r:id="rId2"/>
    <sheet name="7.3.1 - FF_TRAT AEROBA" sheetId="116" r:id="rId3"/>
  </sheets>
  <definedNames>
    <definedName name="__123Graph_AROSTENT" hidden="1">#REF!</definedName>
    <definedName name="__123Graph_AROSTSPEZ" hidden="1">#REF!</definedName>
    <definedName name="__123Graph_BROSTENT" hidden="1">#REF!</definedName>
    <definedName name="__123Graph_BROSTSPEZ" hidden="1">#REF!</definedName>
    <definedName name="__123Graph_CROSTENT" hidden="1">#REF!</definedName>
    <definedName name="__123Graph_CROSTSPEZ" hidden="1">#REF!</definedName>
    <definedName name="__123Graph_XROSTENT" hidden="1">#REF!</definedName>
    <definedName name="MM" hidden="1">#REF!</definedName>
    <definedName name="_xlnm.Print_Area" localSheetId="2">'7.3.1 - FF_TRAT AEROBA'!$B$3:$I$46</definedName>
    <definedName name="_xlnm.Print_Area" localSheetId="1">'7.3.2 - MTEJ_TRAT AEROBA'!$B$2:$O$253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7" l="1"/>
  <c r="H44" i="116" l="1"/>
  <c r="H36" i="116"/>
  <c r="H35" i="116"/>
  <c r="H23" i="116"/>
  <c r="H21" i="116"/>
  <c r="H15" i="116"/>
  <c r="G235" i="117"/>
  <c r="E214" i="117"/>
  <c r="G195" i="117"/>
  <c r="H184" i="117"/>
  <c r="G176" i="117"/>
  <c r="G167" i="117"/>
  <c r="G158" i="117"/>
  <c r="G149" i="117"/>
  <c r="G140" i="117"/>
  <c r="K127" i="117"/>
  <c r="G117" i="117"/>
  <c r="G110" i="117"/>
  <c r="H101" i="117"/>
  <c r="G93" i="117"/>
  <c r="H85" i="117"/>
  <c r="F77" i="117"/>
  <c r="I69" i="117"/>
  <c r="K61" i="117"/>
  <c r="K53" i="117"/>
  <c r="M43" i="117"/>
  <c r="M36" i="117"/>
  <c r="M29" i="117"/>
  <c r="F41" i="116"/>
  <c r="F40" i="116"/>
  <c r="H33" i="116" l="1"/>
  <c r="H32" i="116"/>
  <c r="H22" i="116"/>
  <c r="H20" i="116"/>
  <c r="H19" i="116"/>
  <c r="H18" i="116" s="1"/>
  <c r="H38" i="116"/>
  <c r="H34" i="116"/>
  <c r="H31" i="116"/>
  <c r="H30" i="116" s="1"/>
  <c r="H29" i="116"/>
  <c r="H28" i="116"/>
  <c r="H27" i="116"/>
  <c r="H26" i="116"/>
  <c r="H25" i="116"/>
  <c r="H24" i="116" s="1"/>
  <c r="H17" i="116"/>
  <c r="H16" i="116"/>
  <c r="H14" i="116"/>
  <c r="H13" i="116"/>
  <c r="H12" i="116"/>
  <c r="H11" i="116"/>
  <c r="H10" i="116" l="1"/>
  <c r="H9" i="116"/>
  <c r="H8" i="116" l="1"/>
  <c r="H37" i="116"/>
  <c r="H39" i="116" s="1"/>
  <c r="H40" i="116" l="1"/>
  <c r="H41" i="116"/>
  <c r="H42" i="116" l="1"/>
</calcChain>
</file>

<file path=xl/sharedStrings.xml><?xml version="1.0" encoding="utf-8"?>
<sst xmlns="http://schemas.openxmlformats.org/spreadsheetml/2006/main" count="481" uniqueCount="226">
  <si>
    <t>1.1</t>
  </si>
  <si>
    <t>1.2</t>
  </si>
  <si>
    <t>1.3</t>
  </si>
  <si>
    <t>1.4</t>
  </si>
  <si>
    <t>1.5</t>
  </si>
  <si>
    <t>Echipament de lucru și protecția muncii</t>
  </si>
  <si>
    <t>1.6</t>
  </si>
  <si>
    <t>1.7</t>
  </si>
  <si>
    <t>1.8</t>
  </si>
  <si>
    <t>1.9</t>
  </si>
  <si>
    <t>1.10</t>
  </si>
  <si>
    <t>1.11</t>
  </si>
  <si>
    <t>Salarii</t>
  </si>
  <si>
    <t>2.1</t>
  </si>
  <si>
    <t>2.2</t>
  </si>
  <si>
    <t>2.3</t>
  </si>
  <si>
    <t>2.4</t>
  </si>
  <si>
    <t>I</t>
  </si>
  <si>
    <t>II</t>
  </si>
  <si>
    <t>III</t>
  </si>
  <si>
    <t>Consum total</t>
  </si>
  <si>
    <t>h/an</t>
  </si>
  <si>
    <t>kWh/an</t>
  </si>
  <si>
    <t>Categorie</t>
  </si>
  <si>
    <t>Număr</t>
  </si>
  <si>
    <t>Număr luni</t>
  </si>
  <si>
    <t>%</t>
  </si>
  <si>
    <t>Materii prime și materiale consumabile</t>
  </si>
  <si>
    <t>nr</t>
  </si>
  <si>
    <t>tone/an</t>
  </si>
  <si>
    <t>lei/an</t>
  </si>
  <si>
    <t>lei</t>
  </si>
  <si>
    <t>Nr. Crt.</t>
  </si>
  <si>
    <t>Programat anual</t>
  </si>
  <si>
    <t>Cheltuieli materiale, din care:</t>
  </si>
  <si>
    <t xml:space="preserve">Carburanți, aditivi și lubrifianți </t>
  </si>
  <si>
    <t>Cheltuieli cu utilitățile, din care:</t>
  </si>
  <si>
    <t>1.2.1</t>
  </si>
  <si>
    <t>Energie electrică tehnologică</t>
  </si>
  <si>
    <t>1.2.2</t>
  </si>
  <si>
    <t>Energie electrică activități administrative</t>
  </si>
  <si>
    <t>1.2.3</t>
  </si>
  <si>
    <t>Alimentare cu apă și canalizarea ape uzate</t>
  </si>
  <si>
    <t>1.2.4</t>
  </si>
  <si>
    <t>Alte utilități</t>
  </si>
  <si>
    <t>Piese de schimb pentru autospeciale, mijloace de transport, utilaje, instalații și echipamente</t>
  </si>
  <si>
    <t>Reparații și întreținere, din care:</t>
  </si>
  <si>
    <t>1.6.1</t>
  </si>
  <si>
    <t>Reparații și întreținere în regie</t>
  </si>
  <si>
    <t>1.6.2</t>
  </si>
  <si>
    <t>Reparații și întreținere cu terții</t>
  </si>
  <si>
    <t>Amortizarea autospecialelor, utilajelor, instalațiilor și a mijloacelor de transport</t>
  </si>
  <si>
    <t>Redevență</t>
  </si>
  <si>
    <t xml:space="preserve">Cheltuieli cu protecția mediului </t>
  </si>
  <si>
    <t>Alte cheltuieli cu servicii executate de terți, din care:</t>
  </si>
  <si>
    <t>Campanii de informare și conștientizare</t>
  </si>
  <si>
    <t>Închiriere de utilaje/autospeciale/mijloace de transport</t>
  </si>
  <si>
    <t>Cheltuieli cu taxe, licențe, acreditări/certificări și autorizări</t>
  </si>
  <si>
    <t>Alte cheltuieli</t>
  </si>
  <si>
    <t>Alte cheltuieli materiale, exclusiv provizioane, amenzi, penalități, despăgubiri, donații și sponsorizări</t>
  </si>
  <si>
    <t>Cheltuieli de natură salarială, din care:</t>
  </si>
  <si>
    <t>Contribuție asiguratorie pentru muncă (CAM)</t>
  </si>
  <si>
    <t>Contribuție la fondul pentru handicap</t>
  </si>
  <si>
    <t>Alte drepturi asimilate salariilor</t>
  </si>
  <si>
    <t>Cheltuieli financiare</t>
  </si>
  <si>
    <t>Cheltuieli totale (CT = I + II)</t>
  </si>
  <si>
    <t>IV</t>
  </si>
  <si>
    <t>V</t>
  </si>
  <si>
    <t>Cota de dezvoltare, dacă este cazul (CT x d%)</t>
  </si>
  <si>
    <t>VI</t>
  </si>
  <si>
    <t>Valoare totală a prestației  (III + IV + V)</t>
  </si>
  <si>
    <t>VII</t>
  </si>
  <si>
    <t>X</t>
  </si>
  <si>
    <t>lei/mc</t>
  </si>
  <si>
    <t>Activitatea/prestația pentru care se solicită aprobarea tarifului</t>
  </si>
  <si>
    <t>Tip cerere</t>
  </si>
  <si>
    <t xml:space="preserve"> Stabilire</t>
  </si>
  <si>
    <t xml:space="preserve"> Ajustare</t>
  </si>
  <si>
    <t xml:space="preserve"> Modificare</t>
  </si>
  <si>
    <t xml:space="preserve">Situația existentă </t>
  </si>
  <si>
    <t>Număr și data contract/ hotărâre de dare în administrare</t>
  </si>
  <si>
    <t>Motivul ajustării sau, după caz, modificării tarifului</t>
  </si>
  <si>
    <t>[se va specifica prevederea legală aplicabilă]</t>
  </si>
  <si>
    <t>CHELTUIELI MATERIALE</t>
  </si>
  <si>
    <t>Carburanți</t>
  </si>
  <si>
    <t>Nr.</t>
  </si>
  <si>
    <t>Consumatori</t>
  </si>
  <si>
    <t>Nr. unități</t>
  </si>
  <si>
    <t>Procent alocare activitate</t>
  </si>
  <si>
    <t>km/an</t>
  </si>
  <si>
    <t>Timp de funcționare</t>
  </si>
  <si>
    <t xml:space="preserve">Consum normat </t>
  </si>
  <si>
    <t>Preț unitar carburant/ lubrifiant/ aditiv</t>
  </si>
  <si>
    <t xml:space="preserve">Total </t>
  </si>
  <si>
    <t xml:space="preserve">Cheltuieli totale </t>
  </si>
  <si>
    <t>buc</t>
  </si>
  <si>
    <t>km</t>
  </si>
  <si>
    <t>l/ora de funcționare</t>
  </si>
  <si>
    <t>lei/litru</t>
  </si>
  <si>
    <t xml:space="preserve"> l/an</t>
  </si>
  <si>
    <t>...</t>
  </si>
  <si>
    <t xml:space="preserve"> Total </t>
  </si>
  <si>
    <t>Aditivi</t>
  </si>
  <si>
    <t>l/100km</t>
  </si>
  <si>
    <t>Total</t>
  </si>
  <si>
    <t>Lubrifianți</t>
  </si>
  <si>
    <r>
      <t>Tariful în vigoare</t>
    </r>
    <r>
      <rPr>
        <i/>
        <sz val="11"/>
        <rFont val="Calibri"/>
        <family val="2"/>
      </rPr>
      <t xml:space="preserve"> [în cazul ajustării ori modificării]</t>
    </r>
  </si>
  <si>
    <t xml:space="preserve">Consumatori </t>
  </si>
  <si>
    <t xml:space="preserve">Consum specific </t>
  </si>
  <si>
    <t>Preț unitar</t>
  </si>
  <si>
    <t>kWh</t>
  </si>
  <si>
    <t>Cheltuieli totale</t>
  </si>
  <si>
    <t>kWh/oră</t>
  </si>
  <si>
    <t>lei/kWh</t>
  </si>
  <si>
    <t>ore/an</t>
  </si>
  <si>
    <t>Consum zilnic</t>
  </si>
  <si>
    <t>Consum lunar</t>
  </si>
  <si>
    <t>Preț/ Tarif</t>
  </si>
  <si>
    <t xml:space="preserve">Cheltuieli </t>
  </si>
  <si>
    <t>mc/zi</t>
  </si>
  <si>
    <t>mc/lună</t>
  </si>
  <si>
    <t>lei/lună</t>
  </si>
  <si>
    <t>Cheltuieli</t>
  </si>
  <si>
    <t>Valoare alocată pe consumator</t>
  </si>
  <si>
    <t>%/an</t>
  </si>
  <si>
    <t xml:space="preserve">Nr. </t>
  </si>
  <si>
    <t>Categorie / Consumator</t>
  </si>
  <si>
    <t xml:space="preserve">Costuri unitare specifice </t>
  </si>
  <si>
    <t>bucăți/tone/litri</t>
  </si>
  <si>
    <t>lei/unitate de măsură</t>
  </si>
  <si>
    <t>Cantitate/ unitate de măsură</t>
  </si>
  <si>
    <t>Număr personal</t>
  </si>
  <si>
    <t>Cantitate/an</t>
  </si>
  <si>
    <t>Costuri specifice pe unitate/an</t>
  </si>
  <si>
    <t>lei/buc</t>
  </si>
  <si>
    <t> 1</t>
  </si>
  <si>
    <t> 2</t>
  </si>
  <si>
    <t xml:space="preserve">Categorie </t>
  </si>
  <si>
    <t>ore reparații/ întreținere</t>
  </si>
  <si>
    <t>lei/oră</t>
  </si>
  <si>
    <t>Categorie/contract</t>
  </si>
  <si>
    <t>tip servicii/ intervenții</t>
  </si>
  <si>
    <t>lei/serviciu (intervenții)</t>
  </si>
  <si>
    <t>Categorie de utilaj, mijloc de transport, echipament</t>
  </si>
  <si>
    <t>Durată de amortizare</t>
  </si>
  <si>
    <t>Amortizare lunară</t>
  </si>
  <si>
    <t>Amortizare anuală</t>
  </si>
  <si>
    <t>lună, an</t>
  </si>
  <si>
    <t xml:space="preserve">ani </t>
  </si>
  <si>
    <t>Valoare mijloc fix</t>
  </si>
  <si>
    <t>Data PIF</t>
  </si>
  <si>
    <t>Valoare ramasa de amortizat</t>
  </si>
  <si>
    <t xml:space="preserve">lei/an </t>
  </si>
  <si>
    <t>Redevența</t>
  </si>
  <si>
    <t>Alte servicii executate de terți</t>
  </si>
  <si>
    <t>Costuri specifice pe unitate</t>
  </si>
  <si>
    <t xml:space="preserve">Cheltuieli totale  </t>
  </si>
  <si>
    <t xml:space="preserve">Valoare unitară  </t>
  </si>
  <si>
    <t>Durată normală de utilizare</t>
  </si>
  <si>
    <t>Cheltuieli anuale</t>
  </si>
  <si>
    <t>ani</t>
  </si>
  <si>
    <t xml:space="preserve">Categorii de personal </t>
  </si>
  <si>
    <t>CHELTUIELI FINANCIARE</t>
  </si>
  <si>
    <t>Luni</t>
  </si>
  <si>
    <t xml:space="preserve">1.1 Carburanți, aditivi și lubrifianți </t>
  </si>
  <si>
    <t>1.2 Cheltuieli cu utilitățile</t>
  </si>
  <si>
    <t>1.2.1 Energie electrică tehnologică</t>
  </si>
  <si>
    <t xml:space="preserve"> 1.2.2 Energie electrică activități administrative</t>
  </si>
  <si>
    <t xml:space="preserve">1.2.3 Alimentarea cu apă și canalizare ape uzate </t>
  </si>
  <si>
    <t>1.2.4 Alte utilități</t>
  </si>
  <si>
    <t>1.3 Piese de schimb pentru autospeciale, mijloace de transport, utilaje, instalații și echipamente</t>
  </si>
  <si>
    <t>1.4 Materii prime și materiale consumabile</t>
  </si>
  <si>
    <t>1.5 Echipament de lucru și protecția muncii</t>
  </si>
  <si>
    <t>1.6 Reparații și întreținere</t>
  </si>
  <si>
    <t>1.6.1 Reparații și întreținere în regie</t>
  </si>
  <si>
    <t>1.6.2 Reparații și întreținere cu terții</t>
  </si>
  <si>
    <t>1.7 Amortizarea utilajelor, instalațiilor și a mijloacelor de transport</t>
  </si>
  <si>
    <t>1.8 Redevență</t>
  </si>
  <si>
    <t>1.9 Cheltuieli cu protecția mediului</t>
  </si>
  <si>
    <t>2.1 Salarii</t>
  </si>
  <si>
    <t>2.4 Alte cheltuieli de natură salarială</t>
  </si>
  <si>
    <t>II. Cheltuieli financiare</t>
  </si>
  <si>
    <t>2.2 Contribuție asiguratorie pentru muncă (CAM)</t>
  </si>
  <si>
    <t xml:space="preserve">Contribuție asiguratorie pentru muncă </t>
  </si>
  <si>
    <t>2.3 Contribuție la fondul pentru handicap</t>
  </si>
  <si>
    <t>N/A</t>
  </si>
  <si>
    <t>MEMORIU TEHNICO-ECONOMIC JUSTIFICATIV</t>
  </si>
  <si>
    <t>PROFIT</t>
  </si>
  <si>
    <t>IV. Profit</t>
  </si>
  <si>
    <t>Procent</t>
  </si>
  <si>
    <t>COTA DE DEZVOLTARE</t>
  </si>
  <si>
    <t>V. Cota de dezvoltare</t>
  </si>
  <si>
    <t>Cota de dezvoltare</t>
  </si>
  <si>
    <t>Specificație</t>
  </si>
  <si>
    <t>CHELTUIELI DE NATURĂ SALARIALĂ</t>
  </si>
  <si>
    <t>2. Celulele albe conțin formule sau valori predefinite și nu se modifică.</t>
  </si>
  <si>
    <t>UM</t>
  </si>
  <si>
    <t>1.10.1</t>
  </si>
  <si>
    <t>1.10.2</t>
  </si>
  <si>
    <t>1.10.3</t>
  </si>
  <si>
    <t>1.10.4</t>
  </si>
  <si>
    <t>1.10 Alte servicii executate de terți</t>
  </si>
  <si>
    <t xml:space="preserve">1.10.1 Campanii de informare și conștientizare </t>
  </si>
  <si>
    <t>1.10.2 Închirierea de autospeciale/ utilaje/ echipamente și/sau mijloace de transport</t>
  </si>
  <si>
    <t>1.10.3 Cheltuieli cu taxe, licențe, acreditări/certificări și autorizări</t>
  </si>
  <si>
    <t>1.10.4 Alte cheltuieli</t>
  </si>
  <si>
    <t>1.11 Alte cheltuieli materiale,  exclusiv provizioane, amenzi, penalități, despăgubiri, donații și sponsorizări</t>
  </si>
  <si>
    <t>Cheltuieli cu garanția financiară pentru mediu</t>
  </si>
  <si>
    <t>Total cheltuieli de exploatare (1+2+3+4)</t>
  </si>
  <si>
    <t>4 Cheltuieli cu garanția financiară de mediu</t>
  </si>
  <si>
    <t>Cheltuieli cu garanția financiară de mediu</t>
  </si>
  <si>
    <t>privind determinarea nivelului elementelor de cheltuieli din fișa de fundamentare pentru</t>
  </si>
  <si>
    <t>Profit rezonabil (Rmax = 10%)</t>
  </si>
  <si>
    <t>Profit (CT x R%)</t>
  </si>
  <si>
    <t>* Se va avea in vedere salariul minim pe economie valabil la data depunerii ofertei</t>
  </si>
  <si>
    <t>Salariu mediu brut/ lună/ persoană*</t>
  </si>
  <si>
    <t>Cheltuieli cu valorificarea</t>
  </si>
  <si>
    <t>Cantitatea tratata</t>
  </si>
  <si>
    <t>Tarif unitar activitate tratare sortare</t>
  </si>
  <si>
    <t>lei/tona</t>
  </si>
  <si>
    <t>3 Cheltuieli cu valorificarea energetica</t>
  </si>
  <si>
    <t>Cheltuilei cu valorificarea energetica</t>
  </si>
  <si>
    <t>3. Structura memoriului tehnico economic justificativ și a fișei de fundamentare (foaia de lucru "FF_TRATARE AEROBA") este orientativă și poate fi adaptată corespunzător în funcție de elemente de cheltuieli specifice activității și/sau ca urmare a modificării/introducerii unor impozite, taxe și contribuții sociale obligatorii reglementate de Codul fiscal.</t>
  </si>
  <si>
    <t>TRATAREA AEROBA A BIODESEURILOR COLECTATE SEPARAT IN INSTALATII DE COMPOSTARE, INCLUSIV TRANSPORTUL REZIDUURILOR LA DEPOZITELE DE DESEURI SI/SAU LA INSTALATIILE DE VALORIFICARE ENERGETICA</t>
  </si>
  <si>
    <t>TARIFUL PENTRU ACTIVITATEA DE TRATAREA AEROBA A BIODESEURILOR COLECTATE SEPARAT IN INSTALATII DE COMPOSTARE, INCLUSIV TRANSPORTUL REZIDUURILOR LA DEPOZITELE DE DESEURI SI/SAU LA INSTALATIILE DE VALORIFICARE ENERGETICA</t>
  </si>
  <si>
    <t>1. Se completează celulele colorate galben din memoriul tehnico economic justificativ
(foaie de lucru "MTEJ_TRATARE AEROBA").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</si>
</sst>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l_e_i_-;\-* #,##0.00\ _l_e_i_-;_-* &quot;-&quot;??\ _l_e_i_-;_-@_-"/>
    <numFmt numFmtId="166" formatCode="_-* #,##0.00\ _R_O_N_-;\-* #,##0.00\ _R_O_N_-;_-* &quot;-&quot;??\ _R_O_N_-;_-@_-"/>
    <numFmt numFmtId="167" formatCode="#,##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rgb="FFC00000"/>
      <name val="Calibri"/>
      <family val="2"/>
    </font>
    <font>
      <b/>
      <sz val="14"/>
      <color rgb="FFC00000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2">
    <xf numFmtId="0" fontId="0" fillId="0" borderId="0"/>
    <xf numFmtId="0" fontId="8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5" fillId="0" borderId="0"/>
    <xf numFmtId="0" fontId="9" fillId="0" borderId="0"/>
    <xf numFmtId="165" fontId="8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0"/>
    <xf numFmtId="0" fontId="8" fillId="0" borderId="0"/>
    <xf numFmtId="0" fontId="14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5" fillId="0" borderId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75">
    <xf numFmtId="0" fontId="0" fillId="0" borderId="0" xfId="0"/>
    <xf numFmtId="0" fontId="7" fillId="0" borderId="0" xfId="1" applyFont="1"/>
    <xf numFmtId="0" fontId="0" fillId="2" borderId="0" xfId="0" applyFill="1"/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4" fontId="15" fillId="2" borderId="5" xfId="0" applyNumberFormat="1" applyFont="1" applyFill="1" applyBorder="1" applyAlignment="1" applyProtection="1">
      <alignment horizontal="right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0" xfId="1" applyFont="1" applyFill="1"/>
    <xf numFmtId="0" fontId="10" fillId="4" borderId="0" xfId="0" applyFont="1" applyFill="1"/>
    <xf numFmtId="0" fontId="22" fillId="4" borderId="0" xfId="0" applyFont="1" applyFill="1"/>
    <xf numFmtId="0" fontId="26" fillId="2" borderId="14" xfId="0" applyFont="1" applyFill="1" applyBorder="1"/>
    <xf numFmtId="0" fontId="26" fillId="2" borderId="27" xfId="0" applyFont="1" applyFill="1" applyBorder="1"/>
    <xf numFmtId="0" fontId="26" fillId="2" borderId="0" xfId="0" applyFont="1" applyFill="1"/>
    <xf numFmtId="0" fontId="26" fillId="2" borderId="26" xfId="0" applyFont="1" applyFill="1" applyBorder="1"/>
    <xf numFmtId="0" fontId="26" fillId="2" borderId="10" xfId="0" applyFont="1" applyFill="1" applyBorder="1"/>
    <xf numFmtId="0" fontId="26" fillId="2" borderId="28" xfId="0" applyFont="1" applyFill="1" applyBorder="1"/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9" fontId="24" fillId="3" borderId="5" xfId="31" applyFont="1" applyFill="1" applyBorder="1" applyAlignment="1">
      <alignment horizontal="center" vertical="center"/>
    </xf>
    <xf numFmtId="167" fontId="24" fillId="3" borderId="5" xfId="0" applyNumberFormat="1" applyFont="1" applyFill="1" applyBorder="1" applyAlignment="1">
      <alignment horizontal="center" vertical="center"/>
    </xf>
    <xf numFmtId="1" fontId="24" fillId="3" borderId="5" xfId="0" applyNumberFormat="1" applyFont="1" applyFill="1" applyBorder="1" applyAlignment="1">
      <alignment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9" fontId="24" fillId="3" borderId="5" xfId="31" applyFont="1" applyFill="1" applyBorder="1" applyAlignment="1">
      <alignment vertical="center" wrapText="1"/>
    </xf>
    <xf numFmtId="1" fontId="24" fillId="3" borderId="5" xfId="0" applyNumberFormat="1" applyFont="1" applyFill="1" applyBorder="1" applyAlignment="1">
      <alignment horizontal="center" vertical="center" wrapText="1"/>
    </xf>
    <xf numFmtId="167" fontId="24" fillId="3" borderId="5" xfId="0" applyNumberFormat="1" applyFont="1" applyFill="1" applyBorder="1" applyAlignment="1">
      <alignment horizontal="center" vertical="center" wrapText="1"/>
    </xf>
    <xf numFmtId="167" fontId="24" fillId="3" borderId="5" xfId="0" applyNumberFormat="1" applyFont="1" applyFill="1" applyBorder="1" applyAlignment="1">
      <alignment vertical="top" wrapText="1"/>
    </xf>
    <xf numFmtId="167" fontId="24" fillId="3" borderId="5" xfId="0" applyNumberFormat="1" applyFont="1" applyFill="1" applyBorder="1" applyAlignment="1">
      <alignment wrapText="1"/>
    </xf>
    <xf numFmtId="167" fontId="24" fillId="3" borderId="5" xfId="0" applyNumberFormat="1" applyFont="1" applyFill="1" applyBorder="1"/>
    <xf numFmtId="3" fontId="29" fillId="0" borderId="9" xfId="0" applyNumberFormat="1" applyFont="1" applyBorder="1" applyAlignment="1">
      <alignment horizontal="center" vertical="center"/>
    </xf>
    <xf numFmtId="3" fontId="24" fillId="3" borderId="6" xfId="0" applyNumberFormat="1" applyFont="1" applyFill="1" applyBorder="1" applyAlignment="1">
      <alignment horizontal="center" vertical="center"/>
    </xf>
    <xf numFmtId="3" fontId="29" fillId="0" borderId="6" xfId="0" applyNumberFormat="1" applyFont="1" applyBorder="1" applyAlignment="1">
      <alignment horizontal="center" vertical="center"/>
    </xf>
    <xf numFmtId="3" fontId="24" fillId="0" borderId="6" xfId="0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horizontal="center" vertical="center"/>
    </xf>
    <xf numFmtId="3" fontId="24" fillId="3" borderId="6" xfId="0" applyNumberFormat="1" applyFont="1" applyFill="1" applyBorder="1" applyAlignment="1">
      <alignment vertical="center" wrapText="1"/>
    </xf>
    <xf numFmtId="3" fontId="24" fillId="3" borderId="6" xfId="0" applyNumberFormat="1" applyFont="1" applyFill="1" applyBorder="1"/>
    <xf numFmtId="3" fontId="24" fillId="3" borderId="5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5" fillId="5" borderId="5" xfId="0" applyNumberFormat="1" applyFont="1" applyFill="1" applyBorder="1" applyAlignment="1">
      <alignment horizontal="center" vertical="center" wrapText="1"/>
    </xf>
    <xf numFmtId="1" fontId="24" fillId="0" borderId="5" xfId="0" applyNumberFormat="1" applyFont="1" applyBorder="1" applyAlignment="1">
      <alignment horizontal="center" vertical="center" wrapText="1"/>
    </xf>
    <xf numFmtId="1" fontId="25" fillId="5" borderId="6" xfId="0" applyNumberFormat="1" applyFont="1" applyFill="1" applyBorder="1" applyAlignment="1">
      <alignment horizontal="center" vertical="center" wrapText="1"/>
    </xf>
    <xf numFmtId="3" fontId="24" fillId="3" borderId="6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/>
    </xf>
    <xf numFmtId="1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horizontal="left" wrapText="1"/>
    </xf>
    <xf numFmtId="3" fontId="29" fillId="0" borderId="9" xfId="0" applyNumberFormat="1" applyFont="1" applyBorder="1" applyAlignment="1">
      <alignment horizontal="center" vertical="center" wrapText="1"/>
    </xf>
    <xf numFmtId="14" fontId="24" fillId="3" borderId="5" xfId="0" applyNumberFormat="1" applyFont="1" applyFill="1" applyBorder="1" applyAlignment="1">
      <alignment horizontal="center" vertical="center"/>
    </xf>
    <xf numFmtId="1" fontId="24" fillId="3" borderId="5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5" borderId="8" xfId="0" applyFont="1" applyFill="1" applyBorder="1" applyAlignment="1">
      <alignment vertical="center" wrapText="1"/>
    </xf>
    <xf numFmtId="3" fontId="16" fillId="3" borderId="9" xfId="0" applyNumberFormat="1" applyFont="1" applyFill="1" applyBorder="1" applyAlignment="1">
      <alignment vertical="center" wrapText="1"/>
    </xf>
    <xf numFmtId="3" fontId="24" fillId="3" borderId="5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30" fillId="4" borderId="0" xfId="0" applyFont="1" applyFill="1"/>
    <xf numFmtId="167" fontId="24" fillId="3" borderId="5" xfId="0" applyNumberFormat="1" applyFont="1" applyFill="1" applyBorder="1" applyAlignment="1">
      <alignment vertical="center"/>
    </xf>
    <xf numFmtId="3" fontId="24" fillId="3" borderId="5" xfId="0" applyNumberFormat="1" applyFont="1" applyFill="1" applyBorder="1" applyAlignment="1">
      <alignment vertical="center"/>
    </xf>
    <xf numFmtId="3" fontId="24" fillId="3" borderId="6" xfId="0" applyNumberFormat="1" applyFont="1" applyFill="1" applyBorder="1" applyAlignment="1">
      <alignment vertical="center"/>
    </xf>
    <xf numFmtId="4" fontId="2" fillId="0" borderId="5" xfId="0" applyNumberFormat="1" applyFont="1" applyBorder="1" applyAlignment="1" applyProtection="1">
      <alignment horizontal="right" vertical="center"/>
      <protection locked="0"/>
    </xf>
    <xf numFmtId="0" fontId="29" fillId="0" borderId="9" xfId="0" applyFont="1" applyBorder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/>
    <xf numFmtId="0" fontId="26" fillId="0" borderId="5" xfId="0" applyFont="1" applyBorder="1"/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19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15" fillId="6" borderId="0" xfId="0" applyFont="1" applyFill="1" applyAlignment="1" applyProtection="1">
      <alignment vertical="center"/>
      <protection locked="0"/>
    </xf>
    <xf numFmtId="0" fontId="35" fillId="6" borderId="0" xfId="0" applyFont="1" applyFill="1" applyAlignment="1" applyProtection="1">
      <alignment vertical="center"/>
      <protection locked="0"/>
    </xf>
    <xf numFmtId="4" fontId="15" fillId="0" borderId="5" xfId="0" applyNumberFormat="1" applyFont="1" applyBorder="1" applyAlignment="1" applyProtection="1">
      <alignment horizontal="right" vertical="center"/>
      <protection locked="0"/>
    </xf>
    <xf numFmtId="10" fontId="16" fillId="3" borderId="9" xfId="0" applyNumberFormat="1" applyFont="1" applyFill="1" applyBorder="1" applyAlignment="1">
      <alignment vertical="center" wrapText="1"/>
    </xf>
    <xf numFmtId="9" fontId="35" fillId="0" borderId="5" xfId="31" applyFont="1" applyFill="1" applyBorder="1" applyAlignment="1" applyProtection="1">
      <alignment horizontal="center" vertical="center"/>
      <protection locked="0"/>
    </xf>
    <xf numFmtId="0" fontId="33" fillId="0" borderId="5" xfId="0" applyFont="1" applyBorder="1" applyAlignment="1">
      <alignment horizontal="center"/>
    </xf>
    <xf numFmtId="0" fontId="14" fillId="6" borderId="0" xfId="0" applyFont="1" applyFill="1" applyProtection="1"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16" fontId="2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0" fontId="36" fillId="2" borderId="5" xfId="0" quotePrefix="1" applyFont="1" applyFill="1" applyBorder="1" applyAlignment="1" applyProtection="1">
      <alignment horizontal="right" vertical="center" wrapText="1"/>
      <protection locked="0"/>
    </xf>
    <xf numFmtId="0" fontId="36" fillId="2" borderId="5" xfId="0" applyFont="1" applyFill="1" applyBorder="1" applyAlignment="1" applyProtection="1">
      <alignment horizontal="left" vertical="center" wrapText="1"/>
      <protection locked="0"/>
    </xf>
    <xf numFmtId="4" fontId="36" fillId="0" borderId="5" xfId="0" applyNumberFormat="1" applyFont="1" applyBorder="1" applyAlignment="1" applyProtection="1">
      <alignment horizontal="right" vertical="center"/>
      <protection locked="0"/>
    </xf>
    <xf numFmtId="0" fontId="2" fillId="2" borderId="5" xfId="0" quotePrefix="1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left" vertical="center" wrapText="1" indent="1"/>
      <protection locked="0"/>
    </xf>
    <xf numFmtId="0" fontId="37" fillId="6" borderId="0" xfId="0" applyFont="1" applyFill="1" applyAlignment="1" applyProtection="1">
      <alignment vertical="center"/>
      <protection locked="0"/>
    </xf>
    <xf numFmtId="0" fontId="15" fillId="2" borderId="5" xfId="0" quotePrefix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 applyProtection="1">
      <alignment horizontal="center" vertical="center"/>
      <protection locked="0"/>
    </xf>
    <xf numFmtId="0" fontId="39" fillId="2" borderId="5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>
      <alignment horizontal="left"/>
    </xf>
    <xf numFmtId="0" fontId="41" fillId="4" borderId="0" xfId="0" applyFont="1" applyFill="1"/>
    <xf numFmtId="3" fontId="2" fillId="0" borderId="5" xfId="0" applyNumberFormat="1" applyFont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34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3" fillId="7" borderId="17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1" fontId="29" fillId="0" borderId="7" xfId="0" applyNumberFormat="1" applyFont="1" applyBorder="1" applyAlignment="1">
      <alignment horizontal="center" vertical="center"/>
    </xf>
    <xf numFmtId="1" fontId="29" fillId="0" borderId="8" xfId="0" applyNumberFormat="1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vertical="center" wrapText="1"/>
    </xf>
    <xf numFmtId="1" fontId="29" fillId="0" borderId="2" xfId="0" applyNumberFormat="1" applyFont="1" applyBorder="1" applyAlignment="1">
      <alignment vertical="center" wrapText="1"/>
    </xf>
    <xf numFmtId="1" fontId="29" fillId="0" borderId="3" xfId="0" applyNumberFormat="1" applyFont="1" applyBorder="1" applyAlignment="1">
      <alignment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5" fillId="5" borderId="5" xfId="0" applyNumberFormat="1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27" fillId="2" borderId="21" xfId="0" applyFont="1" applyFill="1" applyBorder="1" applyAlignment="1">
      <alignment horizontal="left" vertical="center" wrapText="1"/>
    </xf>
    <xf numFmtId="0" fontId="27" fillId="2" borderId="22" xfId="0" applyFont="1" applyFill="1" applyBorder="1" applyAlignment="1">
      <alignment horizontal="left" vertical="center" wrapText="1"/>
    </xf>
    <xf numFmtId="0" fontId="27" fillId="2" borderId="23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8" fillId="7" borderId="18" xfId="0" applyFont="1" applyFill="1" applyBorder="1" applyAlignment="1" applyProtection="1">
      <alignment horizontal="center" vertical="center" wrapText="1"/>
      <protection locked="0"/>
    </xf>
    <xf numFmtId="0" fontId="18" fillId="7" borderId="20" xfId="0" applyFont="1" applyFill="1" applyBorder="1" applyAlignment="1" applyProtection="1">
      <alignment horizontal="center" vertical="center" wrapText="1"/>
      <protection locked="0"/>
    </xf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18" fillId="7" borderId="0" xfId="0" applyFont="1" applyFill="1" applyAlignment="1" applyProtection="1">
      <alignment horizontal="center" vertical="center" wrapText="1"/>
      <protection locked="0"/>
    </xf>
    <xf numFmtId="0" fontId="18" fillId="7" borderId="26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0" fillId="7" borderId="21" xfId="0" applyFont="1" applyFill="1" applyBorder="1" applyAlignment="1" applyProtection="1">
      <alignment horizontal="center" vertical="center" wrapText="1"/>
      <protection locked="0"/>
    </xf>
    <xf numFmtId="0" fontId="40" fillId="7" borderId="22" xfId="0" applyFont="1" applyFill="1" applyBorder="1" applyAlignment="1" applyProtection="1">
      <alignment horizontal="center" vertical="center" wrapText="1"/>
      <protection locked="0"/>
    </xf>
    <xf numFmtId="0" fontId="40" fillId="7" borderId="23" xfId="0" applyFont="1" applyFill="1" applyBorder="1" applyAlignment="1" applyProtection="1">
      <alignment horizontal="center" vertical="center" wrapText="1"/>
      <protection locked="0"/>
    </xf>
    <xf numFmtId="0" fontId="18" fillId="7" borderId="15" xfId="0" applyFont="1" applyFill="1" applyBorder="1" applyAlignment="1" applyProtection="1">
      <alignment horizontal="center" vertical="center" wrapText="1"/>
      <protection locked="0"/>
    </xf>
    <xf numFmtId="0" fontId="18" fillId="7" borderId="16" xfId="0" applyFont="1" applyFill="1" applyBorder="1" applyAlignment="1" applyProtection="1">
      <alignment horizontal="center" vertical="center" wrapText="1"/>
      <protection locked="0"/>
    </xf>
    <xf numFmtId="0" fontId="18" fillId="7" borderId="17" xfId="0" applyFont="1" applyFill="1" applyBorder="1" applyAlignment="1" applyProtection="1">
      <alignment horizontal="center" vertical="center" wrapText="1"/>
      <protection locked="0"/>
    </xf>
  </cellXfs>
  <cellStyles count="32">
    <cellStyle name="Comma 2" xfId="20" xr:uid="{00000000-0005-0000-0000-000001000000}"/>
    <cellStyle name="Comma 3" xfId="15" xr:uid="{00000000-0005-0000-0000-000002000000}"/>
    <cellStyle name="Comma 3 2" xfId="23" xr:uid="{00000000-0005-0000-0000-000003000000}"/>
    <cellStyle name="Normal" xfId="0" builtinId="0"/>
    <cellStyle name="Normal 10" xfId="12" xr:uid="{00000000-0005-0000-0000-000005000000}"/>
    <cellStyle name="Normal 11" xfId="16" xr:uid="{00000000-0005-0000-0000-000006000000}"/>
    <cellStyle name="Normal 2" xfId="1" xr:uid="{00000000-0005-0000-0000-000007000000}"/>
    <cellStyle name="Normal 2 2" xfId="2" xr:uid="{00000000-0005-0000-0000-000008000000}"/>
    <cellStyle name="Normal 2 3" xfId="6" xr:uid="{00000000-0005-0000-0000-000009000000}"/>
    <cellStyle name="Normal 2 4" xfId="8" xr:uid="{00000000-0005-0000-0000-00000A000000}"/>
    <cellStyle name="Normal 2 5" xfId="10" xr:uid="{00000000-0005-0000-0000-00000B000000}"/>
    <cellStyle name="Normal 2 6" xfId="19" xr:uid="{00000000-0005-0000-0000-00000C000000}"/>
    <cellStyle name="Normal 3" xfId="3" xr:uid="{00000000-0005-0000-0000-00000D000000}"/>
    <cellStyle name="Normal 3 2" xfId="18" xr:uid="{00000000-0005-0000-0000-00000E000000}"/>
    <cellStyle name="Normal 4" xfId="13" xr:uid="{00000000-0005-0000-0000-00000F000000}"/>
    <cellStyle name="Normal 5" xfId="24" xr:uid="{00000000-0005-0000-0000-000010000000}"/>
    <cellStyle name="Normal 6" xfId="17" xr:uid="{00000000-0005-0000-0000-000011000000}"/>
    <cellStyle name="Normal 6 2" xfId="28" xr:uid="{00000000-0005-0000-0000-000012000000}"/>
    <cellStyle name="Normal 7" xfId="26" xr:uid="{00000000-0005-0000-0000-000013000000}"/>
    <cellStyle name="Normal 8" xfId="27" xr:uid="{00000000-0005-0000-0000-000014000000}"/>
    <cellStyle name="Normal 9" xfId="29" xr:uid="{00000000-0005-0000-0000-000015000000}"/>
    <cellStyle name="Per cent 2" xfId="30" xr:uid="{00000000-0005-0000-0000-000016000000}"/>
    <cellStyle name="Percent" xfId="31" builtinId="5"/>
    <cellStyle name="Percent 2" xfId="21" xr:uid="{00000000-0005-0000-0000-000017000000}"/>
    <cellStyle name="Percent 3" xfId="25" xr:uid="{00000000-0005-0000-0000-000018000000}"/>
    <cellStyle name="Procent 2" xfId="22" xr:uid="{00000000-0005-0000-0000-000019000000}"/>
    <cellStyle name="Standard 2" xfId="4" xr:uid="{00000000-0005-0000-0000-00001A000000}"/>
    <cellStyle name="Standard 2 2" xfId="7" xr:uid="{00000000-0005-0000-0000-00001B000000}"/>
    <cellStyle name="Standard 2 3" xfId="11" xr:uid="{00000000-0005-0000-0000-00001C000000}"/>
    <cellStyle name="Virgulă 2" xfId="9" xr:uid="{00000000-0005-0000-0000-00001D000000}"/>
    <cellStyle name="Virgulă 3" xfId="14" xr:uid="{00000000-0005-0000-0000-00001E000000}"/>
    <cellStyle name="Virgulă 4" xfId="5" xr:uid="{00000000-0005-0000-0000-00001F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7"/>
  <sheetViews>
    <sheetView tabSelected="1" view="pageBreakPreview" zoomScale="110" zoomScaleNormal="100" zoomScaleSheetLayoutView="110" workbookViewId="0">
      <selection activeCell="A2" sqref="A2:M2"/>
    </sheetView>
  </sheetViews>
  <sheetFormatPr defaultColWidth="8.85546875" defaultRowHeight="12.75" x14ac:dyDescent="0.2"/>
  <cols>
    <col min="1" max="5" width="8.85546875" style="2"/>
    <col min="6" max="6" width="10.42578125" style="2" customWidth="1"/>
    <col min="7" max="9" width="8.85546875" style="2"/>
    <col min="10" max="10" width="16.5703125" style="2" customWidth="1"/>
    <col min="11" max="11" width="8.85546875" style="2"/>
    <col min="12" max="12" width="26.5703125" style="2" customWidth="1"/>
    <col min="13" max="13" width="27.140625" style="2" hidden="1" customWidth="1"/>
    <col min="14" max="16384" width="8.85546875" style="2"/>
  </cols>
  <sheetData>
    <row r="1" spans="1:13" ht="18.75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40.5" customHeight="1" x14ac:dyDescent="0.2">
      <c r="A2" s="98" t="s">
        <v>225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8.75" x14ac:dyDescent="0.3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ht="18.75" x14ac:dyDescent="0.2">
      <c r="A4" s="97" t="s">
        <v>195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ht="18.75" x14ac:dyDescent="0.3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ht="78.75" customHeight="1" x14ac:dyDescent="0.2">
      <c r="A6" s="98" t="s">
        <v>222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</row>
    <row r="7" spans="1:13" ht="18.75" x14ac:dyDescent="0.3">
      <c r="A7" s="68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</sheetData>
  <mergeCells count="3">
    <mergeCell ref="A2:M2"/>
    <mergeCell ref="A4:M4"/>
    <mergeCell ref="A6:M6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174B-1DC9-478F-B7B8-E7BB0525ACA0}">
  <sheetPr>
    <tabColor theme="4"/>
  </sheetPr>
  <dimension ref="B2:Q253"/>
  <sheetViews>
    <sheetView view="pageBreakPreview" topLeftCell="B222" zoomScaleNormal="120" zoomScaleSheetLayoutView="100" workbookViewId="0">
      <selection activeCell="S12" sqref="S12"/>
    </sheetView>
  </sheetViews>
  <sheetFormatPr defaultColWidth="8.5703125" defaultRowHeight="12.75" x14ac:dyDescent="0.2"/>
  <cols>
    <col min="1" max="1" width="4.85546875" style="9" customWidth="1"/>
    <col min="2" max="2" width="4.5703125" style="9" customWidth="1"/>
    <col min="3" max="3" width="6.42578125" style="9" customWidth="1"/>
    <col min="4" max="4" width="30.42578125" style="9" customWidth="1"/>
    <col min="5" max="5" width="13.85546875" style="9" customWidth="1"/>
    <col min="6" max="6" width="11.42578125" style="9" customWidth="1"/>
    <col min="7" max="7" width="13.42578125" style="9" customWidth="1"/>
    <col min="8" max="8" width="18.42578125" style="9" customWidth="1"/>
    <col min="9" max="9" width="10.85546875" style="9" customWidth="1"/>
    <col min="10" max="10" width="12.140625" style="9" customWidth="1"/>
    <col min="11" max="11" width="10.5703125" style="9" customWidth="1"/>
    <col min="12" max="12" width="8.5703125" style="9"/>
    <col min="13" max="13" width="11.42578125" style="9" customWidth="1"/>
    <col min="14" max="14" width="8.5703125" style="9"/>
    <col min="15" max="15" width="4.42578125" style="9" customWidth="1"/>
    <col min="16" max="16" width="8.5703125" style="9"/>
    <col min="17" max="17" width="15.42578125" style="9" customWidth="1"/>
    <col min="18" max="16384" width="8.5703125" style="9"/>
  </cols>
  <sheetData>
    <row r="2" spans="2:17" x14ac:dyDescent="0.2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2:17" ht="13.5" thickBo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2:17" ht="16.5" customHeight="1" x14ac:dyDescent="0.2">
      <c r="B4" s="70"/>
      <c r="C4" s="154" t="s">
        <v>186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6"/>
      <c r="O4" s="70"/>
    </row>
    <row r="5" spans="2:17" ht="12.75" customHeight="1" x14ac:dyDescent="0.2">
      <c r="B5" s="70"/>
      <c r="C5" s="157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/>
      <c r="O5" s="70"/>
    </row>
    <row r="6" spans="2:17" ht="12.75" customHeight="1" x14ac:dyDescent="0.2">
      <c r="B6" s="70"/>
      <c r="C6" s="157" t="s">
        <v>211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70"/>
    </row>
    <row r="7" spans="2:17" ht="27.75" customHeight="1" thickBot="1" x14ac:dyDescent="0.25">
      <c r="B7" s="70"/>
      <c r="C7" s="169" t="str">
        <f>'7.3.1 - FF_TRAT AEROBA'!C5</f>
        <v>TARIFUL PENTRU ACTIVITATEA DE TRATAREA AEROBA A BIODESEURILOR COLECTATE SEPARAT IN INSTALATII DE COMPOSTARE, INCLUSIV TRANSPORTUL REZIDUURILOR LA DEPOZITELE DE DESEURI SI/SAU LA INSTALATIILE DE VALORIFICARE ENERGETICA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1"/>
      <c r="O7" s="70"/>
    </row>
    <row r="8" spans="2:17" ht="13.5" thickBot="1" x14ac:dyDescent="0.25">
      <c r="B8" s="70"/>
      <c r="O8" s="70"/>
    </row>
    <row r="9" spans="2:17" s="10" customFormat="1" ht="51" customHeight="1" x14ac:dyDescent="0.2">
      <c r="B9" s="80"/>
      <c r="C9" s="160" t="s">
        <v>74</v>
      </c>
      <c r="D9" s="161"/>
      <c r="E9" s="161"/>
      <c r="F9" s="162" t="s">
        <v>223</v>
      </c>
      <c r="G9" s="162"/>
      <c r="H9" s="162"/>
      <c r="I9" s="162"/>
      <c r="J9" s="162"/>
      <c r="K9" s="162"/>
      <c r="L9" s="162"/>
      <c r="M9" s="162"/>
      <c r="N9" s="163"/>
      <c r="O9" s="70"/>
      <c r="P9" s="9"/>
      <c r="Q9" s="9"/>
    </row>
    <row r="10" spans="2:17" s="10" customFormat="1" ht="21" customHeight="1" x14ac:dyDescent="0.2">
      <c r="B10" s="80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6"/>
      <c r="O10" s="70"/>
      <c r="P10" s="9"/>
      <c r="Q10" s="9"/>
    </row>
    <row r="11" spans="2:17" s="10" customFormat="1" ht="15.75" customHeight="1" x14ac:dyDescent="0.25">
      <c r="B11" s="80"/>
      <c r="C11" s="150" t="s">
        <v>75</v>
      </c>
      <c r="D11" s="151"/>
      <c r="E11" s="151"/>
      <c r="F11" s="167" t="s">
        <v>76</v>
      </c>
      <c r="G11" s="167"/>
      <c r="H11" s="167"/>
      <c r="I11" s="79" t="s">
        <v>72</v>
      </c>
      <c r="J11" s="11"/>
      <c r="K11" s="11"/>
      <c r="L11" s="11"/>
      <c r="M11" s="11"/>
      <c r="N11" s="12"/>
      <c r="O11" s="70"/>
      <c r="P11" s="9"/>
      <c r="Q11" s="9"/>
    </row>
    <row r="12" spans="2:17" s="10" customFormat="1" ht="15.75" customHeight="1" x14ac:dyDescent="0.25">
      <c r="B12" s="80"/>
      <c r="C12" s="150"/>
      <c r="D12" s="151"/>
      <c r="E12" s="151"/>
      <c r="F12" s="168" t="s">
        <v>77</v>
      </c>
      <c r="G12" s="168"/>
      <c r="H12" s="168"/>
      <c r="I12" s="69"/>
      <c r="J12" s="13"/>
      <c r="K12" s="13"/>
      <c r="L12" s="13"/>
      <c r="M12" s="13"/>
      <c r="N12" s="14"/>
      <c r="O12" s="70"/>
      <c r="P12" s="9"/>
      <c r="Q12" s="9"/>
    </row>
    <row r="13" spans="2:17" s="10" customFormat="1" ht="16.5" customHeight="1" x14ac:dyDescent="0.25">
      <c r="B13" s="80"/>
      <c r="C13" s="150"/>
      <c r="D13" s="151"/>
      <c r="E13" s="151"/>
      <c r="F13" s="168" t="s">
        <v>78</v>
      </c>
      <c r="G13" s="168"/>
      <c r="H13" s="168"/>
      <c r="I13" s="69"/>
      <c r="J13" s="15"/>
      <c r="K13" s="15"/>
      <c r="L13" s="15"/>
      <c r="M13" s="15"/>
      <c r="N13" s="16"/>
      <c r="O13" s="70"/>
    </row>
    <row r="14" spans="2:17" s="10" customFormat="1" ht="46.5" customHeight="1" x14ac:dyDescent="0.2">
      <c r="B14" s="80"/>
      <c r="C14" s="150" t="s">
        <v>79</v>
      </c>
      <c r="D14" s="151"/>
      <c r="E14" s="151"/>
      <c r="F14" s="151" t="s">
        <v>80</v>
      </c>
      <c r="G14" s="151"/>
      <c r="H14" s="151"/>
      <c r="I14" s="152" t="s">
        <v>185</v>
      </c>
      <c r="J14" s="152"/>
      <c r="K14" s="152"/>
      <c r="L14" s="152"/>
      <c r="M14" s="152"/>
      <c r="N14" s="153"/>
      <c r="O14" s="70"/>
    </row>
    <row r="15" spans="2:17" s="10" customFormat="1" ht="38.25" customHeight="1" x14ac:dyDescent="0.2">
      <c r="B15" s="80"/>
      <c r="C15" s="150"/>
      <c r="D15" s="151"/>
      <c r="E15" s="151"/>
      <c r="F15" s="151" t="s">
        <v>106</v>
      </c>
      <c r="G15" s="151"/>
      <c r="H15" s="151"/>
      <c r="I15" s="152" t="s">
        <v>185</v>
      </c>
      <c r="J15" s="152"/>
      <c r="K15" s="152"/>
      <c r="L15" s="152"/>
      <c r="M15" s="152"/>
      <c r="N15" s="153"/>
      <c r="O15" s="70"/>
    </row>
    <row r="16" spans="2:17" s="10" customFormat="1" ht="76.5" customHeight="1" x14ac:dyDescent="0.2">
      <c r="B16" s="80"/>
      <c r="C16" s="150" t="s">
        <v>81</v>
      </c>
      <c r="D16" s="151"/>
      <c r="E16" s="151"/>
      <c r="F16" s="152" t="s">
        <v>185</v>
      </c>
      <c r="G16" s="152"/>
      <c r="H16" s="152"/>
      <c r="I16" s="152"/>
      <c r="J16" s="152"/>
      <c r="K16" s="152"/>
      <c r="L16" s="152"/>
      <c r="M16" s="152"/>
      <c r="N16" s="153"/>
      <c r="O16" s="70"/>
    </row>
    <row r="17" spans="2:15" s="10" customFormat="1" ht="22.5" customHeight="1" thickBot="1" x14ac:dyDescent="0.25">
      <c r="B17" s="80"/>
      <c r="C17" s="147" t="s">
        <v>82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O17" s="70"/>
    </row>
    <row r="18" spans="2:15" x14ac:dyDescent="0.2">
      <c r="B18" s="70"/>
      <c r="O18" s="70"/>
    </row>
    <row r="19" spans="2:15" ht="13.5" thickBot="1" x14ac:dyDescent="0.25">
      <c r="B19" s="70"/>
      <c r="O19" s="70"/>
    </row>
    <row r="20" spans="2:15" ht="24.95" customHeight="1" thickBot="1" x14ac:dyDescent="0.25">
      <c r="B20" s="70"/>
      <c r="C20" s="100" t="s">
        <v>83</v>
      </c>
      <c r="D20" s="101"/>
      <c r="E20" s="101"/>
      <c r="F20" s="102"/>
      <c r="O20" s="70"/>
    </row>
    <row r="21" spans="2:15" ht="13.5" thickBot="1" x14ac:dyDescent="0.25">
      <c r="B21" s="70"/>
      <c r="O21" s="70"/>
    </row>
    <row r="22" spans="2:15" ht="15" x14ac:dyDescent="0.2">
      <c r="B22" s="70"/>
      <c r="C22" s="103" t="s">
        <v>164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5"/>
      <c r="O22" s="70"/>
    </row>
    <row r="23" spans="2:15" x14ac:dyDescent="0.2">
      <c r="B23" s="70"/>
      <c r="C23" s="129" t="s">
        <v>84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1"/>
      <c r="O23" s="70"/>
    </row>
    <row r="24" spans="2:15" ht="51" x14ac:dyDescent="0.2">
      <c r="B24" s="70"/>
      <c r="C24" s="106" t="s">
        <v>85</v>
      </c>
      <c r="D24" s="99" t="s">
        <v>86</v>
      </c>
      <c r="E24" s="19" t="s">
        <v>87</v>
      </c>
      <c r="F24" s="18" t="s">
        <v>88</v>
      </c>
      <c r="G24" s="18" t="s">
        <v>89</v>
      </c>
      <c r="H24" s="19" t="s">
        <v>90</v>
      </c>
      <c r="I24" s="18" t="s">
        <v>91</v>
      </c>
      <c r="J24" s="18" t="s">
        <v>91</v>
      </c>
      <c r="K24" s="18" t="s">
        <v>92</v>
      </c>
      <c r="L24" s="18" t="s">
        <v>93</v>
      </c>
      <c r="M24" s="20" t="s">
        <v>94</v>
      </c>
      <c r="O24" s="70"/>
    </row>
    <row r="25" spans="2:15" ht="25.5" x14ac:dyDescent="0.2">
      <c r="B25" s="70"/>
      <c r="C25" s="106"/>
      <c r="D25" s="99"/>
      <c r="E25" s="19" t="s">
        <v>95</v>
      </c>
      <c r="F25" s="18" t="s">
        <v>26</v>
      </c>
      <c r="G25" s="18" t="s">
        <v>96</v>
      </c>
      <c r="H25" s="19" t="s">
        <v>21</v>
      </c>
      <c r="I25" s="18" t="s">
        <v>103</v>
      </c>
      <c r="J25" s="18" t="s">
        <v>97</v>
      </c>
      <c r="K25" s="18" t="s">
        <v>98</v>
      </c>
      <c r="L25" s="18" t="s">
        <v>99</v>
      </c>
      <c r="M25" s="20" t="s">
        <v>30</v>
      </c>
      <c r="O25" s="70"/>
    </row>
    <row r="26" spans="2:15" ht="13.5" thickBot="1" x14ac:dyDescent="0.25">
      <c r="B26" s="70"/>
      <c r="C26" s="21">
        <v>1</v>
      </c>
      <c r="D26" s="51"/>
      <c r="E26" s="27"/>
      <c r="F26" s="25"/>
      <c r="G26" s="26"/>
      <c r="H26" s="26"/>
      <c r="I26" s="26"/>
      <c r="J26" s="26"/>
      <c r="K26" s="26"/>
      <c r="L26" s="26"/>
      <c r="M26" s="37"/>
      <c r="O26" s="70"/>
    </row>
    <row r="27" spans="2:15" x14ac:dyDescent="0.2">
      <c r="B27" s="70"/>
      <c r="C27" s="21">
        <v>2</v>
      </c>
      <c r="D27" s="51"/>
      <c r="E27" s="27"/>
      <c r="F27" s="25"/>
      <c r="G27" s="26"/>
      <c r="H27" s="26"/>
      <c r="I27" s="26"/>
      <c r="J27" s="26"/>
      <c r="K27" s="26"/>
      <c r="L27" s="26"/>
      <c r="M27" s="37"/>
      <c r="O27" s="70"/>
    </row>
    <row r="28" spans="2:15" x14ac:dyDescent="0.2">
      <c r="B28" s="70"/>
      <c r="C28" s="21" t="s">
        <v>100</v>
      </c>
      <c r="D28" s="51"/>
      <c r="E28" s="27"/>
      <c r="F28" s="25"/>
      <c r="G28" s="26"/>
      <c r="H28" s="26"/>
      <c r="I28" s="26"/>
      <c r="J28" s="26"/>
      <c r="K28" s="26"/>
      <c r="L28" s="26"/>
      <c r="M28" s="37"/>
      <c r="O28" s="70"/>
    </row>
    <row r="29" spans="2:15" ht="15" x14ac:dyDescent="0.2">
      <c r="B29" s="70"/>
      <c r="C29" s="141" t="s">
        <v>101</v>
      </c>
      <c r="D29" s="142"/>
      <c r="E29" s="142"/>
      <c r="F29" s="142"/>
      <c r="G29" s="142"/>
      <c r="H29" s="142"/>
      <c r="I29" s="142"/>
      <c r="J29" s="142"/>
      <c r="K29" s="142"/>
      <c r="L29" s="142"/>
      <c r="M29" s="38">
        <f>SUM(M26:M28)</f>
        <v>0</v>
      </c>
      <c r="O29" s="70"/>
    </row>
    <row r="30" spans="2:15" x14ac:dyDescent="0.2">
      <c r="B30" s="70"/>
      <c r="C30" s="129" t="s">
        <v>102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1"/>
      <c r="O30" s="70"/>
    </row>
    <row r="31" spans="2:15" ht="57" customHeight="1" x14ac:dyDescent="0.2">
      <c r="B31" s="70"/>
      <c r="C31" s="106" t="s">
        <v>85</v>
      </c>
      <c r="D31" s="99" t="s">
        <v>86</v>
      </c>
      <c r="E31" s="19" t="s">
        <v>87</v>
      </c>
      <c r="F31" s="18" t="s">
        <v>88</v>
      </c>
      <c r="G31" s="18" t="s">
        <v>89</v>
      </c>
      <c r="H31" s="19" t="s">
        <v>90</v>
      </c>
      <c r="I31" s="18" t="s">
        <v>91</v>
      </c>
      <c r="J31" s="18" t="s">
        <v>91</v>
      </c>
      <c r="K31" s="18" t="s">
        <v>92</v>
      </c>
      <c r="L31" s="18" t="s">
        <v>93</v>
      </c>
      <c r="M31" s="20" t="s">
        <v>94</v>
      </c>
      <c r="O31" s="70"/>
    </row>
    <row r="32" spans="2:15" ht="25.5" x14ac:dyDescent="0.2">
      <c r="B32" s="70"/>
      <c r="C32" s="106"/>
      <c r="D32" s="99"/>
      <c r="E32" s="19" t="s">
        <v>95</v>
      </c>
      <c r="F32" s="18" t="s">
        <v>26</v>
      </c>
      <c r="G32" s="18" t="s">
        <v>96</v>
      </c>
      <c r="H32" s="19" t="s">
        <v>21</v>
      </c>
      <c r="I32" s="18" t="s">
        <v>103</v>
      </c>
      <c r="J32" s="18" t="s">
        <v>97</v>
      </c>
      <c r="K32" s="18" t="s">
        <v>98</v>
      </c>
      <c r="L32" s="18" t="s">
        <v>99</v>
      </c>
      <c r="M32" s="39" t="s">
        <v>30</v>
      </c>
      <c r="O32" s="70"/>
    </row>
    <row r="33" spans="2:15" x14ac:dyDescent="0.2">
      <c r="B33" s="70"/>
      <c r="C33" s="21">
        <v>1</v>
      </c>
      <c r="D33" s="51"/>
      <c r="E33" s="27"/>
      <c r="F33" s="25"/>
      <c r="G33" s="26"/>
      <c r="H33" s="26"/>
      <c r="I33" s="26"/>
      <c r="J33" s="26"/>
      <c r="K33" s="26"/>
      <c r="L33" s="26"/>
      <c r="M33" s="37"/>
      <c r="O33" s="70"/>
    </row>
    <row r="34" spans="2:15" x14ac:dyDescent="0.2">
      <c r="B34" s="70"/>
      <c r="C34" s="21">
        <v>2</v>
      </c>
      <c r="D34" s="51"/>
      <c r="E34" s="27"/>
      <c r="F34" s="25"/>
      <c r="G34" s="26"/>
      <c r="H34" s="26"/>
      <c r="I34" s="26"/>
      <c r="J34" s="26"/>
      <c r="K34" s="26"/>
      <c r="L34" s="26"/>
      <c r="M34" s="37"/>
      <c r="O34" s="70"/>
    </row>
    <row r="35" spans="2:15" x14ac:dyDescent="0.2">
      <c r="B35" s="70"/>
      <c r="C35" s="21" t="s">
        <v>100</v>
      </c>
      <c r="D35" s="51"/>
      <c r="E35" s="27"/>
      <c r="F35" s="25"/>
      <c r="G35" s="26"/>
      <c r="H35" s="26"/>
      <c r="I35" s="26"/>
      <c r="J35" s="26"/>
      <c r="K35" s="26"/>
      <c r="L35" s="26"/>
      <c r="M35" s="37"/>
      <c r="O35" s="70"/>
    </row>
    <row r="36" spans="2:15" ht="15" x14ac:dyDescent="0.2">
      <c r="B36" s="70"/>
      <c r="C36" s="141" t="s">
        <v>104</v>
      </c>
      <c r="D36" s="142"/>
      <c r="E36" s="142"/>
      <c r="F36" s="142"/>
      <c r="G36" s="142"/>
      <c r="H36" s="142"/>
      <c r="I36" s="142"/>
      <c r="J36" s="142"/>
      <c r="K36" s="142"/>
      <c r="L36" s="142"/>
      <c r="M36" s="38">
        <f>SUM(M33:M35)</f>
        <v>0</v>
      </c>
      <c r="O36" s="70"/>
    </row>
    <row r="37" spans="2:15" x14ac:dyDescent="0.2">
      <c r="B37" s="70"/>
      <c r="C37" s="129" t="s">
        <v>105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31"/>
      <c r="O37" s="70"/>
    </row>
    <row r="38" spans="2:15" ht="51" x14ac:dyDescent="0.2">
      <c r="B38" s="70"/>
      <c r="C38" s="106" t="s">
        <v>85</v>
      </c>
      <c r="D38" s="99" t="s">
        <v>86</v>
      </c>
      <c r="E38" s="19" t="s">
        <v>87</v>
      </c>
      <c r="F38" s="18" t="s">
        <v>88</v>
      </c>
      <c r="G38" s="18" t="s">
        <v>89</v>
      </c>
      <c r="H38" s="19" t="s">
        <v>90</v>
      </c>
      <c r="I38" s="18" t="s">
        <v>91</v>
      </c>
      <c r="J38" s="18" t="s">
        <v>91</v>
      </c>
      <c r="K38" s="18" t="s">
        <v>92</v>
      </c>
      <c r="L38" s="18" t="s">
        <v>93</v>
      </c>
      <c r="M38" s="20" t="s">
        <v>94</v>
      </c>
      <c r="O38" s="70"/>
    </row>
    <row r="39" spans="2:15" ht="25.5" x14ac:dyDescent="0.2">
      <c r="B39" s="70"/>
      <c r="C39" s="106"/>
      <c r="D39" s="99"/>
      <c r="E39" s="19" t="s">
        <v>95</v>
      </c>
      <c r="F39" s="18" t="s">
        <v>26</v>
      </c>
      <c r="G39" s="18" t="s">
        <v>96</v>
      </c>
      <c r="H39" s="19" t="s">
        <v>21</v>
      </c>
      <c r="I39" s="18" t="s">
        <v>103</v>
      </c>
      <c r="J39" s="18" t="s">
        <v>97</v>
      </c>
      <c r="K39" s="18" t="s">
        <v>98</v>
      </c>
      <c r="L39" s="18" t="s">
        <v>99</v>
      </c>
      <c r="M39" s="20" t="s">
        <v>30</v>
      </c>
      <c r="O39" s="70"/>
    </row>
    <row r="40" spans="2:15" x14ac:dyDescent="0.2">
      <c r="B40" s="70"/>
      <c r="C40" s="21">
        <v>1</v>
      </c>
      <c r="D40" s="51"/>
      <c r="E40" s="27"/>
      <c r="F40" s="25"/>
      <c r="G40" s="26"/>
      <c r="H40" s="26"/>
      <c r="I40" s="26"/>
      <c r="J40" s="26"/>
      <c r="K40" s="26"/>
      <c r="L40" s="26"/>
      <c r="M40" s="37"/>
      <c r="O40" s="70"/>
    </row>
    <row r="41" spans="2:15" x14ac:dyDescent="0.2">
      <c r="B41" s="70"/>
      <c r="C41" s="21">
        <v>2</v>
      </c>
      <c r="D41" s="51"/>
      <c r="E41" s="27"/>
      <c r="F41" s="25"/>
      <c r="G41" s="26"/>
      <c r="H41" s="26"/>
      <c r="I41" s="26"/>
      <c r="J41" s="26"/>
      <c r="K41" s="26"/>
      <c r="L41" s="26"/>
      <c r="M41" s="37"/>
      <c r="O41" s="70"/>
    </row>
    <row r="42" spans="2:15" x14ac:dyDescent="0.2">
      <c r="B42" s="70"/>
      <c r="C42" s="21" t="s">
        <v>100</v>
      </c>
      <c r="D42" s="51"/>
      <c r="E42" s="27"/>
      <c r="F42" s="25"/>
      <c r="G42" s="26"/>
      <c r="H42" s="26"/>
      <c r="I42" s="26"/>
      <c r="J42" s="26"/>
      <c r="K42" s="26"/>
      <c r="L42" s="26"/>
      <c r="M42" s="37"/>
      <c r="O42" s="70"/>
    </row>
    <row r="43" spans="2:15" ht="15.75" thickBot="1" x14ac:dyDescent="0.25">
      <c r="B43" s="70"/>
      <c r="C43" s="109" t="s">
        <v>93</v>
      </c>
      <c r="D43" s="110"/>
      <c r="E43" s="110"/>
      <c r="F43" s="110"/>
      <c r="G43" s="110"/>
      <c r="H43" s="110"/>
      <c r="I43" s="110"/>
      <c r="J43" s="110"/>
      <c r="K43" s="110"/>
      <c r="L43" s="110"/>
      <c r="M43" s="40">
        <f>SUM(M40:M42)</f>
        <v>0</v>
      </c>
      <c r="O43" s="70"/>
    </row>
    <row r="44" spans="2:15" ht="13.5" thickBot="1" x14ac:dyDescent="0.25">
      <c r="B44" s="70"/>
      <c r="O44" s="70"/>
    </row>
    <row r="45" spans="2:15" ht="15" x14ac:dyDescent="0.2">
      <c r="B45" s="70"/>
      <c r="C45" s="103" t="s">
        <v>165</v>
      </c>
      <c r="D45" s="104"/>
      <c r="E45" s="104"/>
      <c r="F45" s="104"/>
      <c r="G45" s="104"/>
      <c r="H45" s="104"/>
      <c r="I45" s="104"/>
      <c r="J45" s="104"/>
      <c r="K45" s="105"/>
      <c r="O45" s="70"/>
    </row>
    <row r="46" spans="2:15" x14ac:dyDescent="0.2">
      <c r="B46" s="70"/>
      <c r="C46" s="143" t="s">
        <v>166</v>
      </c>
      <c r="D46" s="144"/>
      <c r="E46" s="144"/>
      <c r="F46" s="144"/>
      <c r="G46" s="144"/>
      <c r="H46" s="144"/>
      <c r="I46" s="144"/>
      <c r="J46" s="144"/>
      <c r="K46" s="146"/>
      <c r="O46" s="70"/>
    </row>
    <row r="47" spans="2:15" x14ac:dyDescent="0.2">
      <c r="B47" s="70"/>
      <c r="C47" s="106" t="s">
        <v>85</v>
      </c>
      <c r="D47" s="134" t="s">
        <v>107</v>
      </c>
      <c r="E47" s="99" t="s">
        <v>88</v>
      </c>
      <c r="F47" s="134" t="s">
        <v>87</v>
      </c>
      <c r="G47" s="134" t="s">
        <v>108</v>
      </c>
      <c r="H47" s="134" t="s">
        <v>90</v>
      </c>
      <c r="I47" s="19" t="s">
        <v>109</v>
      </c>
      <c r="J47" s="134" t="s">
        <v>20</v>
      </c>
      <c r="K47" s="140" t="s">
        <v>111</v>
      </c>
      <c r="O47" s="70"/>
    </row>
    <row r="48" spans="2:15" x14ac:dyDescent="0.2">
      <c r="B48" s="70"/>
      <c r="C48" s="106"/>
      <c r="D48" s="134"/>
      <c r="E48" s="99"/>
      <c r="F48" s="134"/>
      <c r="G48" s="134"/>
      <c r="H48" s="134"/>
      <c r="I48" s="19" t="s">
        <v>110</v>
      </c>
      <c r="J48" s="134"/>
      <c r="K48" s="140"/>
      <c r="O48" s="70"/>
    </row>
    <row r="49" spans="2:15" x14ac:dyDescent="0.2">
      <c r="B49" s="70"/>
      <c r="C49" s="106"/>
      <c r="D49" s="134"/>
      <c r="E49" s="18" t="s">
        <v>26</v>
      </c>
      <c r="F49" s="19" t="s">
        <v>95</v>
      </c>
      <c r="G49" s="19" t="s">
        <v>112</v>
      </c>
      <c r="H49" s="19" t="s">
        <v>21</v>
      </c>
      <c r="I49" s="19" t="s">
        <v>113</v>
      </c>
      <c r="J49" s="19" t="s">
        <v>22</v>
      </c>
      <c r="K49" s="28" t="s">
        <v>30</v>
      </c>
      <c r="O49" s="70"/>
    </row>
    <row r="50" spans="2:15" x14ac:dyDescent="0.2">
      <c r="B50" s="70"/>
      <c r="C50" s="21">
        <v>1</v>
      </c>
      <c r="D50" s="51"/>
      <c r="E50" s="30"/>
      <c r="F50" s="31"/>
      <c r="G50" s="32"/>
      <c r="H50" s="26"/>
      <c r="I50" s="26"/>
      <c r="J50" s="26"/>
      <c r="K50" s="41"/>
      <c r="O50" s="70"/>
    </row>
    <row r="51" spans="2:15" x14ac:dyDescent="0.2">
      <c r="B51" s="70"/>
      <c r="C51" s="21">
        <v>2</v>
      </c>
      <c r="D51" s="51"/>
      <c r="E51" s="30"/>
      <c r="F51" s="31"/>
      <c r="G51" s="32"/>
      <c r="H51" s="26"/>
      <c r="I51" s="26"/>
      <c r="J51" s="26"/>
      <c r="K51" s="41"/>
      <c r="O51" s="70"/>
    </row>
    <row r="52" spans="2:15" x14ac:dyDescent="0.2">
      <c r="B52" s="70"/>
      <c r="C52" s="21" t="s">
        <v>100</v>
      </c>
      <c r="D52" s="51"/>
      <c r="E52" s="30"/>
      <c r="F52" s="31"/>
      <c r="G52" s="32"/>
      <c r="H52" s="26"/>
      <c r="I52" s="26"/>
      <c r="J52" s="26"/>
      <c r="K52" s="41"/>
      <c r="O52" s="70"/>
    </row>
    <row r="53" spans="2:15" ht="15" x14ac:dyDescent="0.2">
      <c r="B53" s="70"/>
      <c r="C53" s="141" t="s">
        <v>104</v>
      </c>
      <c r="D53" s="142"/>
      <c r="E53" s="142"/>
      <c r="F53" s="142"/>
      <c r="G53" s="142"/>
      <c r="H53" s="142"/>
      <c r="I53" s="142"/>
      <c r="J53" s="142"/>
      <c r="K53" s="38">
        <f>SUM(K50:K52)</f>
        <v>0</v>
      </c>
      <c r="O53" s="70"/>
    </row>
    <row r="54" spans="2:15" x14ac:dyDescent="0.2">
      <c r="B54" s="70"/>
      <c r="C54" s="143" t="s">
        <v>167</v>
      </c>
      <c r="D54" s="144"/>
      <c r="E54" s="144"/>
      <c r="F54" s="144"/>
      <c r="G54" s="144"/>
      <c r="H54" s="144"/>
      <c r="I54" s="144"/>
      <c r="J54" s="144"/>
      <c r="K54" s="145"/>
      <c r="O54" s="70"/>
    </row>
    <row r="55" spans="2:15" x14ac:dyDescent="0.2">
      <c r="B55" s="70"/>
      <c r="C55" s="106" t="s">
        <v>85</v>
      </c>
      <c r="D55" s="134" t="s">
        <v>107</v>
      </c>
      <c r="E55" s="99" t="s">
        <v>88</v>
      </c>
      <c r="F55" s="134" t="s">
        <v>87</v>
      </c>
      <c r="G55" s="134" t="s">
        <v>108</v>
      </c>
      <c r="H55" s="134" t="s">
        <v>90</v>
      </c>
      <c r="I55" s="19" t="s">
        <v>109</v>
      </c>
      <c r="J55" s="134" t="s">
        <v>20</v>
      </c>
      <c r="K55" s="140" t="s">
        <v>111</v>
      </c>
      <c r="O55" s="70"/>
    </row>
    <row r="56" spans="2:15" x14ac:dyDescent="0.2">
      <c r="B56" s="70"/>
      <c r="C56" s="106"/>
      <c r="D56" s="134"/>
      <c r="E56" s="99"/>
      <c r="F56" s="134"/>
      <c r="G56" s="134"/>
      <c r="H56" s="134"/>
      <c r="I56" s="19" t="s">
        <v>110</v>
      </c>
      <c r="J56" s="134"/>
      <c r="K56" s="140"/>
      <c r="O56" s="70"/>
    </row>
    <row r="57" spans="2:15" x14ac:dyDescent="0.2">
      <c r="B57" s="70"/>
      <c r="C57" s="106"/>
      <c r="D57" s="134"/>
      <c r="E57" s="18" t="s">
        <v>26</v>
      </c>
      <c r="F57" s="19" t="s">
        <v>95</v>
      </c>
      <c r="G57" s="19" t="s">
        <v>112</v>
      </c>
      <c r="H57" s="19" t="s">
        <v>114</v>
      </c>
      <c r="I57" s="19" t="s">
        <v>113</v>
      </c>
      <c r="J57" s="19" t="s">
        <v>22</v>
      </c>
      <c r="K57" s="28" t="s">
        <v>30</v>
      </c>
      <c r="O57" s="70"/>
    </row>
    <row r="58" spans="2:15" x14ac:dyDescent="0.2">
      <c r="B58" s="70"/>
      <c r="C58" s="21">
        <v>1</v>
      </c>
      <c r="D58" s="51"/>
      <c r="E58" s="30"/>
      <c r="F58" s="31"/>
      <c r="G58" s="32"/>
      <c r="H58" s="26"/>
      <c r="I58" s="26"/>
      <c r="J58" s="26"/>
      <c r="K58" s="41"/>
      <c r="O58" s="70"/>
    </row>
    <row r="59" spans="2:15" x14ac:dyDescent="0.2">
      <c r="B59" s="70"/>
      <c r="C59" s="21">
        <v>2</v>
      </c>
      <c r="D59" s="51"/>
      <c r="E59" s="30"/>
      <c r="F59" s="31"/>
      <c r="G59" s="32"/>
      <c r="H59" s="26"/>
      <c r="I59" s="26"/>
      <c r="J59" s="26"/>
      <c r="K59" s="41"/>
      <c r="O59" s="70"/>
    </row>
    <row r="60" spans="2:15" x14ac:dyDescent="0.2">
      <c r="B60" s="70"/>
      <c r="C60" s="21" t="s">
        <v>100</v>
      </c>
      <c r="D60" s="51"/>
      <c r="E60" s="30"/>
      <c r="F60" s="31"/>
      <c r="G60" s="32"/>
      <c r="H60" s="26"/>
      <c r="I60" s="26"/>
      <c r="J60" s="26"/>
      <c r="K60" s="41"/>
      <c r="O60" s="70"/>
    </row>
    <row r="61" spans="2:15" ht="15.75" thickBot="1" x14ac:dyDescent="0.25">
      <c r="B61" s="70"/>
      <c r="C61" s="109" t="s">
        <v>104</v>
      </c>
      <c r="D61" s="110"/>
      <c r="E61" s="110"/>
      <c r="F61" s="110"/>
      <c r="G61" s="110"/>
      <c r="H61" s="110"/>
      <c r="I61" s="110"/>
      <c r="J61" s="110"/>
      <c r="K61" s="36">
        <f>SUM(K58:K60)</f>
        <v>0</v>
      </c>
      <c r="O61" s="70"/>
    </row>
    <row r="62" spans="2:15" ht="13.5" thickBot="1" x14ac:dyDescent="0.25">
      <c r="B62" s="70"/>
      <c r="O62" s="70"/>
    </row>
    <row r="63" spans="2:15" ht="15" x14ac:dyDescent="0.2">
      <c r="B63" s="70"/>
      <c r="C63" s="103" t="s">
        <v>168</v>
      </c>
      <c r="D63" s="104"/>
      <c r="E63" s="104"/>
      <c r="F63" s="104"/>
      <c r="G63" s="104"/>
      <c r="H63" s="104"/>
      <c r="I63" s="105"/>
      <c r="O63" s="70"/>
    </row>
    <row r="64" spans="2:15" ht="25.5" x14ac:dyDescent="0.2">
      <c r="B64" s="70"/>
      <c r="C64" s="106" t="s">
        <v>85</v>
      </c>
      <c r="D64" s="134" t="s">
        <v>107</v>
      </c>
      <c r="E64" s="18" t="s">
        <v>115</v>
      </c>
      <c r="F64" s="19" t="s">
        <v>116</v>
      </c>
      <c r="G64" s="19" t="s">
        <v>117</v>
      </c>
      <c r="H64" s="19" t="s">
        <v>118</v>
      </c>
      <c r="I64" s="28" t="s">
        <v>111</v>
      </c>
      <c r="O64" s="70"/>
    </row>
    <row r="65" spans="2:15" x14ac:dyDescent="0.2">
      <c r="B65" s="70"/>
      <c r="C65" s="106"/>
      <c r="D65" s="134"/>
      <c r="E65" s="18" t="s">
        <v>119</v>
      </c>
      <c r="F65" s="19" t="s">
        <v>120</v>
      </c>
      <c r="G65" s="19" t="s">
        <v>73</v>
      </c>
      <c r="H65" s="19" t="s">
        <v>121</v>
      </c>
      <c r="I65" s="28" t="s">
        <v>30</v>
      </c>
      <c r="O65" s="70"/>
    </row>
    <row r="66" spans="2:15" x14ac:dyDescent="0.2">
      <c r="B66" s="70"/>
      <c r="C66" s="21">
        <v>1</v>
      </c>
      <c r="D66" s="51"/>
      <c r="E66" s="32"/>
      <c r="F66" s="33"/>
      <c r="G66" s="33"/>
      <c r="H66" s="26"/>
      <c r="I66" s="37"/>
      <c r="O66" s="70"/>
    </row>
    <row r="67" spans="2:15" x14ac:dyDescent="0.2">
      <c r="B67" s="70"/>
      <c r="C67" s="21">
        <v>2</v>
      </c>
      <c r="D67" s="52"/>
      <c r="E67" s="34"/>
      <c r="F67" s="34"/>
      <c r="G67" s="34"/>
      <c r="H67" s="35"/>
      <c r="I67" s="42"/>
      <c r="O67" s="70"/>
    </row>
    <row r="68" spans="2:15" x14ac:dyDescent="0.2">
      <c r="B68" s="70"/>
      <c r="C68" s="21" t="s">
        <v>100</v>
      </c>
      <c r="D68" s="51"/>
      <c r="E68" s="32"/>
      <c r="F68" s="32"/>
      <c r="G68" s="32"/>
      <c r="H68" s="26"/>
      <c r="I68" s="37"/>
      <c r="O68" s="70"/>
    </row>
    <row r="69" spans="2:15" ht="15.75" thickBot="1" x14ac:dyDescent="0.25">
      <c r="B69" s="70"/>
      <c r="C69" s="109" t="s">
        <v>104</v>
      </c>
      <c r="D69" s="110"/>
      <c r="E69" s="110"/>
      <c r="F69" s="110"/>
      <c r="G69" s="110"/>
      <c r="H69" s="110"/>
      <c r="I69" s="36">
        <f>SUM(I66:I68)</f>
        <v>0</v>
      </c>
      <c r="O69" s="70"/>
    </row>
    <row r="70" spans="2:15" ht="13.5" thickBot="1" x14ac:dyDescent="0.25">
      <c r="B70" s="70"/>
      <c r="O70" s="70"/>
    </row>
    <row r="71" spans="2:15" ht="15" x14ac:dyDescent="0.2">
      <c r="B71" s="70"/>
      <c r="C71" s="103" t="s">
        <v>169</v>
      </c>
      <c r="D71" s="104"/>
      <c r="E71" s="104"/>
      <c r="F71" s="105"/>
      <c r="O71" s="70"/>
    </row>
    <row r="72" spans="2:15" ht="25.5" x14ac:dyDescent="0.2">
      <c r="B72" s="70"/>
      <c r="C72" s="106" t="s">
        <v>85</v>
      </c>
      <c r="D72" s="134" t="s">
        <v>107</v>
      </c>
      <c r="E72" s="19" t="s">
        <v>122</v>
      </c>
      <c r="F72" s="28" t="s">
        <v>111</v>
      </c>
      <c r="O72" s="70"/>
    </row>
    <row r="73" spans="2:15" x14ac:dyDescent="0.2">
      <c r="B73" s="70"/>
      <c r="C73" s="106"/>
      <c r="D73" s="134"/>
      <c r="E73" s="19" t="s">
        <v>121</v>
      </c>
      <c r="F73" s="28" t="s">
        <v>30</v>
      </c>
      <c r="O73" s="70"/>
    </row>
    <row r="74" spans="2:15" x14ac:dyDescent="0.2">
      <c r="B74" s="70"/>
      <c r="C74" s="21">
        <v>1</v>
      </c>
      <c r="D74" s="51"/>
      <c r="E74" s="26"/>
      <c r="F74" s="37"/>
      <c r="O74" s="70"/>
    </row>
    <row r="75" spans="2:15" x14ac:dyDescent="0.2">
      <c r="B75" s="70"/>
      <c r="C75" s="21">
        <v>2</v>
      </c>
      <c r="D75" s="52"/>
      <c r="E75" s="35"/>
      <c r="F75" s="42"/>
      <c r="O75" s="70"/>
    </row>
    <row r="76" spans="2:15" x14ac:dyDescent="0.2">
      <c r="B76" s="70"/>
      <c r="C76" s="21" t="s">
        <v>100</v>
      </c>
      <c r="D76" s="51"/>
      <c r="E76" s="26"/>
      <c r="F76" s="37"/>
      <c r="O76" s="70"/>
    </row>
    <row r="77" spans="2:15" ht="15.75" thickBot="1" x14ac:dyDescent="0.25">
      <c r="B77" s="70"/>
      <c r="C77" s="109" t="s">
        <v>104</v>
      </c>
      <c r="D77" s="110"/>
      <c r="E77" s="110"/>
      <c r="F77" s="36">
        <f>SUM(F74:F76)</f>
        <v>0</v>
      </c>
      <c r="O77" s="70"/>
    </row>
    <row r="78" spans="2:15" ht="13.5" thickBot="1" x14ac:dyDescent="0.25">
      <c r="B78" s="70"/>
      <c r="O78" s="70"/>
    </row>
    <row r="79" spans="2:15" ht="26.25" customHeight="1" x14ac:dyDescent="0.2">
      <c r="B79" s="70"/>
      <c r="C79" s="103" t="s">
        <v>170</v>
      </c>
      <c r="D79" s="104"/>
      <c r="E79" s="104"/>
      <c r="F79" s="104"/>
      <c r="G79" s="104"/>
      <c r="H79" s="105"/>
      <c r="O79" s="70"/>
    </row>
    <row r="80" spans="2:15" ht="40.5" customHeight="1" x14ac:dyDescent="0.2">
      <c r="B80" s="70"/>
      <c r="C80" s="106" t="s">
        <v>85</v>
      </c>
      <c r="D80" s="134" t="s">
        <v>107</v>
      </c>
      <c r="E80" s="18" t="s">
        <v>88</v>
      </c>
      <c r="F80" s="19" t="s">
        <v>87</v>
      </c>
      <c r="G80" s="19" t="s">
        <v>123</v>
      </c>
      <c r="H80" s="28" t="s">
        <v>111</v>
      </c>
      <c r="O80" s="70"/>
    </row>
    <row r="81" spans="2:15" x14ac:dyDescent="0.2">
      <c r="B81" s="70"/>
      <c r="C81" s="106"/>
      <c r="D81" s="134"/>
      <c r="E81" s="18" t="s">
        <v>124</v>
      </c>
      <c r="F81" s="19" t="s">
        <v>95</v>
      </c>
      <c r="G81" s="19" t="s">
        <v>30</v>
      </c>
      <c r="H81" s="28" t="s">
        <v>30</v>
      </c>
      <c r="O81" s="70"/>
    </row>
    <row r="82" spans="2:15" x14ac:dyDescent="0.2">
      <c r="B82" s="70"/>
      <c r="C82" s="21">
        <v>1</v>
      </c>
      <c r="D82" s="51"/>
      <c r="E82" s="30"/>
      <c r="F82" s="43"/>
      <c r="G82" s="32"/>
      <c r="H82" s="37"/>
      <c r="O82" s="70"/>
    </row>
    <row r="83" spans="2:15" x14ac:dyDescent="0.2">
      <c r="B83" s="70"/>
      <c r="C83" s="21">
        <v>2</v>
      </c>
      <c r="D83" s="51"/>
      <c r="E83" s="30"/>
      <c r="F83" s="43"/>
      <c r="G83" s="32"/>
      <c r="H83" s="37"/>
      <c r="O83" s="70"/>
    </row>
    <row r="84" spans="2:15" x14ac:dyDescent="0.2">
      <c r="B84" s="70"/>
      <c r="C84" s="21" t="s">
        <v>100</v>
      </c>
      <c r="D84" s="51"/>
      <c r="E84" s="30"/>
      <c r="F84" s="43"/>
      <c r="G84" s="32"/>
      <c r="H84" s="37"/>
      <c r="O84" s="70"/>
    </row>
    <row r="85" spans="2:15" ht="15.75" thickBot="1" x14ac:dyDescent="0.25">
      <c r="B85" s="70"/>
      <c r="C85" s="109" t="s">
        <v>104</v>
      </c>
      <c r="D85" s="110"/>
      <c r="E85" s="110"/>
      <c r="F85" s="110"/>
      <c r="G85" s="110"/>
      <c r="H85" s="36">
        <f>SUM(H82:H84)</f>
        <v>0</v>
      </c>
      <c r="O85" s="70"/>
    </row>
    <row r="86" spans="2:15" ht="13.5" thickBot="1" x14ac:dyDescent="0.25">
      <c r="B86" s="70"/>
      <c r="O86" s="70"/>
    </row>
    <row r="87" spans="2:15" ht="15" x14ac:dyDescent="0.2">
      <c r="B87" s="70"/>
      <c r="C87" s="135" t="s">
        <v>171</v>
      </c>
      <c r="D87" s="136"/>
      <c r="E87" s="136"/>
      <c r="F87" s="136"/>
      <c r="G87" s="137"/>
      <c r="O87" s="70"/>
    </row>
    <row r="88" spans="2:15" ht="38.25" x14ac:dyDescent="0.2">
      <c r="B88" s="70"/>
      <c r="C88" s="138" t="s">
        <v>125</v>
      </c>
      <c r="D88" s="139" t="s">
        <v>126</v>
      </c>
      <c r="E88" s="46" t="s">
        <v>130</v>
      </c>
      <c r="F88" s="45" t="s">
        <v>127</v>
      </c>
      <c r="G88" s="47" t="s">
        <v>111</v>
      </c>
      <c r="O88" s="70"/>
    </row>
    <row r="89" spans="2:15" ht="25.5" x14ac:dyDescent="0.2">
      <c r="B89" s="70"/>
      <c r="C89" s="138"/>
      <c r="D89" s="139"/>
      <c r="E89" s="46" t="s">
        <v>128</v>
      </c>
      <c r="F89" s="45" t="s">
        <v>129</v>
      </c>
      <c r="G89" s="47" t="s">
        <v>30</v>
      </c>
      <c r="O89" s="70"/>
    </row>
    <row r="90" spans="2:15" x14ac:dyDescent="0.2">
      <c r="B90" s="70"/>
      <c r="C90" s="44">
        <v>1</v>
      </c>
      <c r="D90" s="50"/>
      <c r="E90" s="32"/>
      <c r="F90" s="32"/>
      <c r="G90" s="48"/>
      <c r="O90" s="70"/>
    </row>
    <row r="91" spans="2:15" x14ac:dyDescent="0.2">
      <c r="B91" s="70"/>
      <c r="C91" s="44">
        <v>2</v>
      </c>
      <c r="D91" s="50"/>
      <c r="E91" s="32"/>
      <c r="F91" s="32"/>
      <c r="G91" s="48"/>
      <c r="O91" s="70"/>
    </row>
    <row r="92" spans="2:15" x14ac:dyDescent="0.2">
      <c r="B92" s="70"/>
      <c r="C92" s="44" t="s">
        <v>100</v>
      </c>
      <c r="D92" s="50"/>
      <c r="E92" s="32"/>
      <c r="F92" s="32"/>
      <c r="G92" s="48"/>
      <c r="O92" s="70"/>
    </row>
    <row r="93" spans="2:15" ht="15.75" thickBot="1" x14ac:dyDescent="0.25">
      <c r="B93" s="70"/>
      <c r="C93" s="132" t="s">
        <v>104</v>
      </c>
      <c r="D93" s="133"/>
      <c r="E93" s="133"/>
      <c r="F93" s="133"/>
      <c r="G93" s="36">
        <f>SUM(G90:G92)</f>
        <v>0</v>
      </c>
      <c r="O93" s="70"/>
    </row>
    <row r="94" spans="2:15" ht="13.5" thickBot="1" x14ac:dyDescent="0.25">
      <c r="B94" s="70"/>
      <c r="O94" s="70"/>
    </row>
    <row r="95" spans="2:15" ht="15" x14ac:dyDescent="0.2">
      <c r="B95" s="70"/>
      <c r="C95" s="103" t="s">
        <v>172</v>
      </c>
      <c r="D95" s="104"/>
      <c r="E95" s="104"/>
      <c r="F95" s="104"/>
      <c r="G95" s="104"/>
      <c r="H95" s="105"/>
      <c r="O95" s="70"/>
    </row>
    <row r="96" spans="2:15" ht="38.25" x14ac:dyDescent="0.2">
      <c r="B96" s="70"/>
      <c r="C96" s="106" t="s">
        <v>85</v>
      </c>
      <c r="D96" s="99" t="s">
        <v>23</v>
      </c>
      <c r="E96" s="99" t="s">
        <v>131</v>
      </c>
      <c r="F96" s="18" t="s">
        <v>132</v>
      </c>
      <c r="G96" s="18" t="s">
        <v>133</v>
      </c>
      <c r="H96" s="20" t="s">
        <v>111</v>
      </c>
      <c r="O96" s="70"/>
    </row>
    <row r="97" spans="2:15" x14ac:dyDescent="0.2">
      <c r="B97" s="70"/>
      <c r="C97" s="106"/>
      <c r="D97" s="99"/>
      <c r="E97" s="99"/>
      <c r="F97" s="22" t="s">
        <v>95</v>
      </c>
      <c r="G97" s="22" t="s">
        <v>134</v>
      </c>
      <c r="H97" s="23" t="s">
        <v>30</v>
      </c>
      <c r="O97" s="70"/>
    </row>
    <row r="98" spans="2:15" x14ac:dyDescent="0.2">
      <c r="B98" s="70"/>
      <c r="C98" s="21" t="s">
        <v>135</v>
      </c>
      <c r="D98" s="49"/>
      <c r="E98" s="43"/>
      <c r="F98" s="26"/>
      <c r="G98" s="26"/>
      <c r="H98" s="37"/>
      <c r="O98" s="70"/>
    </row>
    <row r="99" spans="2:15" x14ac:dyDescent="0.2">
      <c r="B99" s="70"/>
      <c r="C99" s="21" t="s">
        <v>136</v>
      </c>
      <c r="D99" s="49"/>
      <c r="E99" s="43"/>
      <c r="F99" s="26"/>
      <c r="G99" s="26"/>
      <c r="H99" s="37"/>
      <c r="O99" s="70"/>
    </row>
    <row r="100" spans="2:15" x14ac:dyDescent="0.2">
      <c r="B100" s="70"/>
      <c r="C100" s="21" t="s">
        <v>100</v>
      </c>
      <c r="D100" s="49"/>
      <c r="E100" s="43"/>
      <c r="F100" s="26"/>
      <c r="G100" s="26"/>
      <c r="H100" s="37"/>
      <c r="O100" s="70"/>
    </row>
    <row r="101" spans="2:15" ht="15.75" thickBot="1" x14ac:dyDescent="0.25">
      <c r="B101" s="70"/>
      <c r="C101" s="109" t="s">
        <v>104</v>
      </c>
      <c r="D101" s="110"/>
      <c r="E101" s="110"/>
      <c r="F101" s="110"/>
      <c r="G101" s="110"/>
      <c r="H101" s="36">
        <f>SUM(H98:H100)</f>
        <v>0</v>
      </c>
      <c r="O101" s="70"/>
    </row>
    <row r="102" spans="2:15" ht="13.5" thickBot="1" x14ac:dyDescent="0.25">
      <c r="B102" s="70"/>
      <c r="O102" s="70"/>
    </row>
    <row r="103" spans="2:15" ht="15" x14ac:dyDescent="0.2">
      <c r="B103" s="70"/>
      <c r="C103" s="103" t="s">
        <v>173</v>
      </c>
      <c r="D103" s="104"/>
      <c r="E103" s="104"/>
      <c r="F103" s="104"/>
      <c r="G103" s="105"/>
      <c r="O103" s="70"/>
    </row>
    <row r="104" spans="2:15" x14ac:dyDescent="0.2">
      <c r="B104" s="70"/>
      <c r="C104" s="129" t="s">
        <v>174</v>
      </c>
      <c r="D104" s="130"/>
      <c r="E104" s="130"/>
      <c r="F104" s="130"/>
      <c r="G104" s="131"/>
      <c r="O104" s="70"/>
    </row>
    <row r="105" spans="2:15" ht="25.5" x14ac:dyDescent="0.2">
      <c r="B105" s="70"/>
      <c r="C105" s="106" t="s">
        <v>85</v>
      </c>
      <c r="D105" s="99" t="s">
        <v>137</v>
      </c>
      <c r="E105" s="99" t="s">
        <v>138</v>
      </c>
      <c r="F105" s="99" t="s">
        <v>139</v>
      </c>
      <c r="G105" s="20" t="s">
        <v>111</v>
      </c>
      <c r="O105" s="70"/>
    </row>
    <row r="106" spans="2:15" x14ac:dyDescent="0.2">
      <c r="B106" s="70"/>
      <c r="C106" s="106"/>
      <c r="D106" s="99"/>
      <c r="E106" s="99"/>
      <c r="F106" s="99"/>
      <c r="G106" s="23" t="s">
        <v>30</v>
      </c>
      <c r="O106" s="70"/>
    </row>
    <row r="107" spans="2:15" x14ac:dyDescent="0.2">
      <c r="B107" s="70"/>
      <c r="C107" s="21">
        <v>1</v>
      </c>
      <c r="D107" s="51"/>
      <c r="E107" s="43"/>
      <c r="F107" s="32"/>
      <c r="G107" s="37"/>
      <c r="O107" s="70"/>
    </row>
    <row r="108" spans="2:15" x14ac:dyDescent="0.2">
      <c r="B108" s="70"/>
      <c r="C108" s="21">
        <v>2</v>
      </c>
      <c r="D108" s="51"/>
      <c r="E108" s="43"/>
      <c r="F108" s="32"/>
      <c r="G108" s="37"/>
      <c r="O108" s="70"/>
    </row>
    <row r="109" spans="2:15" x14ac:dyDescent="0.2">
      <c r="B109" s="70"/>
      <c r="C109" s="21" t="s">
        <v>100</v>
      </c>
      <c r="D109" s="51"/>
      <c r="E109" s="43"/>
      <c r="F109" s="32"/>
      <c r="G109" s="37"/>
      <c r="O109" s="70"/>
    </row>
    <row r="110" spans="2:15" ht="15.75" thickBot="1" x14ac:dyDescent="0.25">
      <c r="B110" s="70"/>
      <c r="C110" s="109" t="s">
        <v>104</v>
      </c>
      <c r="D110" s="110"/>
      <c r="E110" s="110"/>
      <c r="F110" s="110"/>
      <c r="G110" s="36">
        <f>SUM(G107:G109)</f>
        <v>0</v>
      </c>
      <c r="O110" s="70"/>
    </row>
    <row r="111" spans="2:15" x14ac:dyDescent="0.2">
      <c r="B111" s="70"/>
      <c r="C111" s="129" t="s">
        <v>175</v>
      </c>
      <c r="D111" s="130"/>
      <c r="E111" s="130"/>
      <c r="F111" s="130"/>
      <c r="G111" s="131"/>
      <c r="O111" s="70"/>
    </row>
    <row r="112" spans="2:15" ht="25.5" x14ac:dyDescent="0.2">
      <c r="B112" s="70"/>
      <c r="C112" s="106" t="s">
        <v>125</v>
      </c>
      <c r="D112" s="99" t="s">
        <v>140</v>
      </c>
      <c r="E112" s="99" t="s">
        <v>141</v>
      </c>
      <c r="F112" s="99" t="s">
        <v>142</v>
      </c>
      <c r="G112" s="20" t="s">
        <v>111</v>
      </c>
      <c r="O112" s="70"/>
    </row>
    <row r="113" spans="2:15" x14ac:dyDescent="0.2">
      <c r="B113" s="70"/>
      <c r="C113" s="106"/>
      <c r="D113" s="99"/>
      <c r="E113" s="99"/>
      <c r="F113" s="99"/>
      <c r="G113" s="23" t="s">
        <v>30</v>
      </c>
      <c r="O113" s="70"/>
    </row>
    <row r="114" spans="2:15" x14ac:dyDescent="0.2">
      <c r="B114" s="70"/>
      <c r="C114" s="21">
        <v>1</v>
      </c>
      <c r="D114" s="51"/>
      <c r="E114" s="29"/>
      <c r="F114" s="29"/>
      <c r="G114" s="24"/>
      <c r="O114" s="70"/>
    </row>
    <row r="115" spans="2:15" x14ac:dyDescent="0.2">
      <c r="B115" s="70"/>
      <c r="C115" s="21">
        <v>2</v>
      </c>
      <c r="D115" s="51"/>
      <c r="E115" s="29"/>
      <c r="F115" s="29"/>
      <c r="G115" s="24"/>
      <c r="O115" s="70"/>
    </row>
    <row r="116" spans="2:15" x14ac:dyDescent="0.2">
      <c r="B116" s="70"/>
      <c r="C116" s="21" t="s">
        <v>100</v>
      </c>
      <c r="D116" s="51"/>
      <c r="E116" s="29"/>
      <c r="F116" s="29"/>
      <c r="G116" s="24"/>
      <c r="O116" s="70"/>
    </row>
    <row r="117" spans="2:15" ht="15.75" thickBot="1" x14ac:dyDescent="0.25">
      <c r="B117" s="70"/>
      <c r="C117" s="109" t="s">
        <v>104</v>
      </c>
      <c r="D117" s="110"/>
      <c r="E117" s="110"/>
      <c r="F117" s="110"/>
      <c r="G117" s="66">
        <f>SUM(G114:G116)</f>
        <v>0</v>
      </c>
      <c r="O117" s="70"/>
    </row>
    <row r="118" spans="2:15" ht="13.5" thickBot="1" x14ac:dyDescent="0.25">
      <c r="B118" s="70"/>
      <c r="O118" s="70"/>
    </row>
    <row r="119" spans="2:15" ht="15" x14ac:dyDescent="0.2">
      <c r="B119" s="70"/>
      <c r="C119" s="103" t="s">
        <v>176</v>
      </c>
      <c r="D119" s="104"/>
      <c r="E119" s="104"/>
      <c r="F119" s="104"/>
      <c r="G119" s="104"/>
      <c r="H119" s="104"/>
      <c r="I119" s="104"/>
      <c r="J119" s="104"/>
      <c r="K119" s="105"/>
      <c r="O119" s="70"/>
    </row>
    <row r="120" spans="2:15" ht="25.5" customHeight="1" x14ac:dyDescent="0.2">
      <c r="B120" s="70"/>
      <c r="C120" s="106" t="s">
        <v>85</v>
      </c>
      <c r="D120" s="99" t="s">
        <v>143</v>
      </c>
      <c r="E120" s="99" t="s">
        <v>24</v>
      </c>
      <c r="F120" s="126" t="s">
        <v>149</v>
      </c>
      <c r="G120" s="126" t="s">
        <v>150</v>
      </c>
      <c r="H120" s="99" t="s">
        <v>144</v>
      </c>
      <c r="I120" s="126" t="s">
        <v>151</v>
      </c>
      <c r="J120" s="99" t="s">
        <v>145</v>
      </c>
      <c r="K120" s="125" t="s">
        <v>146</v>
      </c>
      <c r="O120" s="70"/>
    </row>
    <row r="121" spans="2:15" x14ac:dyDescent="0.2">
      <c r="B121" s="70"/>
      <c r="C121" s="106"/>
      <c r="D121" s="99"/>
      <c r="E121" s="99"/>
      <c r="F121" s="127"/>
      <c r="G121" s="127"/>
      <c r="H121" s="99"/>
      <c r="I121" s="127"/>
      <c r="J121" s="99"/>
      <c r="K121" s="125"/>
      <c r="O121" s="70"/>
    </row>
    <row r="122" spans="2:15" ht="3" customHeight="1" x14ac:dyDescent="0.2">
      <c r="B122" s="70"/>
      <c r="C122" s="106"/>
      <c r="D122" s="99"/>
      <c r="E122" s="99"/>
      <c r="F122" s="128"/>
      <c r="G122" s="128"/>
      <c r="H122" s="99"/>
      <c r="I122" s="128"/>
      <c r="J122" s="99"/>
      <c r="K122" s="125"/>
      <c r="O122" s="70"/>
    </row>
    <row r="123" spans="2:15" x14ac:dyDescent="0.2">
      <c r="B123" s="70"/>
      <c r="C123" s="106"/>
      <c r="D123" s="99"/>
      <c r="E123" s="99"/>
      <c r="F123" s="22" t="s">
        <v>31</v>
      </c>
      <c r="G123" s="22" t="s">
        <v>147</v>
      </c>
      <c r="H123" s="22" t="s">
        <v>148</v>
      </c>
      <c r="I123" s="22" t="s">
        <v>31</v>
      </c>
      <c r="J123" s="18" t="s">
        <v>121</v>
      </c>
      <c r="K123" s="20" t="s">
        <v>30</v>
      </c>
      <c r="O123" s="70"/>
    </row>
    <row r="124" spans="2:15" x14ac:dyDescent="0.2">
      <c r="B124" s="70"/>
      <c r="C124" s="21">
        <v>1</v>
      </c>
      <c r="D124" s="49"/>
      <c r="E124" s="43"/>
      <c r="F124" s="26"/>
      <c r="G124" s="54"/>
      <c r="H124" s="55"/>
      <c r="I124" s="26"/>
      <c r="J124" s="32"/>
      <c r="K124" s="48"/>
      <c r="O124" s="70"/>
    </row>
    <row r="125" spans="2:15" x14ac:dyDescent="0.2">
      <c r="B125" s="70"/>
      <c r="C125" s="21">
        <v>2</v>
      </c>
      <c r="D125" s="49"/>
      <c r="E125" s="43"/>
      <c r="F125" s="26"/>
      <c r="G125" s="54"/>
      <c r="H125" s="55"/>
      <c r="I125" s="26"/>
      <c r="J125" s="32"/>
      <c r="K125" s="48"/>
      <c r="O125" s="70"/>
    </row>
    <row r="126" spans="2:15" x14ac:dyDescent="0.2">
      <c r="B126" s="70"/>
      <c r="C126" s="21" t="s">
        <v>100</v>
      </c>
      <c r="D126" s="49"/>
      <c r="E126" s="43"/>
      <c r="F126" s="26"/>
      <c r="G126" s="54"/>
      <c r="H126" s="55"/>
      <c r="I126" s="26"/>
      <c r="J126" s="32"/>
      <c r="K126" s="48"/>
      <c r="O126" s="70"/>
    </row>
    <row r="127" spans="2:15" ht="15.75" thickBot="1" x14ac:dyDescent="0.25">
      <c r="B127" s="70"/>
      <c r="C127" s="109" t="s">
        <v>104</v>
      </c>
      <c r="D127" s="110"/>
      <c r="E127" s="110"/>
      <c r="F127" s="110"/>
      <c r="G127" s="110"/>
      <c r="H127" s="110"/>
      <c r="I127" s="110"/>
      <c r="J127" s="110"/>
      <c r="K127" s="53">
        <f>SUM(K124:K126)</f>
        <v>0</v>
      </c>
      <c r="O127" s="70"/>
    </row>
    <row r="128" spans="2:15" ht="13.5" thickBot="1" x14ac:dyDescent="0.25">
      <c r="B128" s="70"/>
      <c r="O128" s="70"/>
    </row>
    <row r="129" spans="2:15" ht="15" x14ac:dyDescent="0.2">
      <c r="B129" s="70"/>
      <c r="C129" s="103" t="s">
        <v>177</v>
      </c>
      <c r="D129" s="104"/>
      <c r="E129" s="105"/>
      <c r="O129" s="70"/>
    </row>
    <row r="130" spans="2:15" x14ac:dyDescent="0.2">
      <c r="B130" s="70"/>
      <c r="C130" s="106" t="s">
        <v>85</v>
      </c>
      <c r="D130" s="99" t="s">
        <v>23</v>
      </c>
      <c r="E130" s="20" t="s">
        <v>94</v>
      </c>
      <c r="O130" s="70"/>
    </row>
    <row r="131" spans="2:15" x14ac:dyDescent="0.2">
      <c r="B131" s="70"/>
      <c r="C131" s="106"/>
      <c r="D131" s="99"/>
      <c r="E131" s="23" t="s">
        <v>152</v>
      </c>
      <c r="O131" s="70"/>
    </row>
    <row r="132" spans="2:15" ht="29.25" customHeight="1" thickBot="1" x14ac:dyDescent="0.25">
      <c r="B132" s="70"/>
      <c r="C132" s="56">
        <v>1</v>
      </c>
      <c r="D132" s="57" t="s">
        <v>153</v>
      </c>
      <c r="E132" s="58"/>
      <c r="O132" s="70"/>
    </row>
    <row r="133" spans="2:15" ht="13.5" thickBot="1" x14ac:dyDescent="0.25">
      <c r="B133" s="70"/>
      <c r="O133" s="70"/>
    </row>
    <row r="134" spans="2:15" ht="15" x14ac:dyDescent="0.2">
      <c r="B134" s="70"/>
      <c r="C134" s="103" t="s">
        <v>178</v>
      </c>
      <c r="D134" s="104"/>
      <c r="E134" s="104"/>
      <c r="F134" s="104"/>
      <c r="G134" s="105"/>
      <c r="O134" s="70"/>
    </row>
    <row r="135" spans="2:15" ht="38.25" x14ac:dyDescent="0.2">
      <c r="B135" s="70"/>
      <c r="C135" s="106" t="s">
        <v>85</v>
      </c>
      <c r="D135" s="99" t="s">
        <v>23</v>
      </c>
      <c r="E135" s="99" t="s">
        <v>87</v>
      </c>
      <c r="F135" s="18" t="s">
        <v>133</v>
      </c>
      <c r="G135" s="20" t="s">
        <v>111</v>
      </c>
      <c r="O135" s="70"/>
    </row>
    <row r="136" spans="2:15" x14ac:dyDescent="0.2">
      <c r="B136" s="70"/>
      <c r="C136" s="106"/>
      <c r="D136" s="99"/>
      <c r="E136" s="99"/>
      <c r="F136" s="18" t="s">
        <v>30</v>
      </c>
      <c r="G136" s="23" t="s">
        <v>30</v>
      </c>
      <c r="O136" s="70"/>
    </row>
    <row r="137" spans="2:15" x14ac:dyDescent="0.2">
      <c r="B137" s="70"/>
      <c r="C137" s="21">
        <v>1</v>
      </c>
      <c r="D137" s="49"/>
      <c r="E137" s="59"/>
      <c r="F137" s="26"/>
      <c r="G137" s="37"/>
      <c r="O137" s="70"/>
    </row>
    <row r="138" spans="2:15" x14ac:dyDescent="0.2">
      <c r="B138" s="70"/>
      <c r="C138" s="21">
        <v>2</v>
      </c>
      <c r="D138" s="49"/>
      <c r="E138" s="59"/>
      <c r="F138" s="26"/>
      <c r="G138" s="37"/>
      <c r="O138" s="70"/>
    </row>
    <row r="139" spans="2:15" x14ac:dyDescent="0.2">
      <c r="B139" s="70"/>
      <c r="C139" s="21" t="s">
        <v>100</v>
      </c>
      <c r="D139" s="49"/>
      <c r="E139" s="59"/>
      <c r="F139" s="26"/>
      <c r="G139" s="37"/>
      <c r="O139" s="70"/>
    </row>
    <row r="140" spans="2:15" ht="15.75" thickBot="1" x14ac:dyDescent="0.25">
      <c r="B140" s="70"/>
      <c r="C140" s="123" t="s">
        <v>104</v>
      </c>
      <c r="D140" s="124"/>
      <c r="E140" s="124"/>
      <c r="F140" s="124"/>
      <c r="G140" s="60">
        <f>SUM(G137:G139)</f>
        <v>0</v>
      </c>
      <c r="O140" s="70"/>
    </row>
    <row r="141" spans="2:15" ht="15.75" thickBot="1" x14ac:dyDescent="0.3">
      <c r="B141" s="70"/>
      <c r="C141" s="61"/>
      <c r="D141" s="61"/>
      <c r="E141" s="61"/>
      <c r="F141" s="61"/>
      <c r="G141" s="61"/>
      <c r="O141" s="70"/>
    </row>
    <row r="142" spans="2:15" ht="15" x14ac:dyDescent="0.2">
      <c r="B142" s="70"/>
      <c r="C142" s="103" t="s">
        <v>201</v>
      </c>
      <c r="D142" s="104"/>
      <c r="E142" s="104"/>
      <c r="F142" s="104"/>
      <c r="G142" s="105"/>
      <c r="O142" s="70"/>
    </row>
    <row r="143" spans="2:15" x14ac:dyDescent="0.2">
      <c r="B143" s="70"/>
      <c r="C143" s="117" t="s">
        <v>202</v>
      </c>
      <c r="D143" s="118"/>
      <c r="E143" s="118"/>
      <c r="F143" s="118"/>
      <c r="G143" s="119"/>
      <c r="O143" s="70"/>
    </row>
    <row r="144" spans="2:15" ht="25.5" x14ac:dyDescent="0.2">
      <c r="B144" s="70"/>
      <c r="C144" s="106" t="s">
        <v>85</v>
      </c>
      <c r="D144" s="99" t="s">
        <v>23</v>
      </c>
      <c r="E144" s="18" t="s">
        <v>122</v>
      </c>
      <c r="F144" s="99" t="s">
        <v>25</v>
      </c>
      <c r="G144" s="20" t="s">
        <v>94</v>
      </c>
      <c r="O144" s="70"/>
    </row>
    <row r="145" spans="2:15" x14ac:dyDescent="0.2">
      <c r="B145" s="70"/>
      <c r="C145" s="106"/>
      <c r="D145" s="99"/>
      <c r="E145" s="18" t="s">
        <v>121</v>
      </c>
      <c r="F145" s="99"/>
      <c r="G145" s="23" t="s">
        <v>30</v>
      </c>
      <c r="O145" s="70"/>
    </row>
    <row r="146" spans="2:15" x14ac:dyDescent="0.2">
      <c r="B146" s="70"/>
      <c r="C146" s="21">
        <v>1</v>
      </c>
      <c r="D146" s="51"/>
      <c r="E146" s="32"/>
      <c r="F146" s="55"/>
      <c r="G146" s="37"/>
      <c r="O146" s="70"/>
    </row>
    <row r="147" spans="2:15" x14ac:dyDescent="0.2">
      <c r="B147" s="70"/>
      <c r="C147" s="21">
        <v>2</v>
      </c>
      <c r="D147" s="49"/>
      <c r="E147" s="32"/>
      <c r="F147" s="55"/>
      <c r="G147" s="37"/>
      <c r="O147" s="70"/>
    </row>
    <row r="148" spans="2:15" x14ac:dyDescent="0.2">
      <c r="B148" s="70"/>
      <c r="C148" s="21" t="s">
        <v>100</v>
      </c>
      <c r="D148" s="49"/>
      <c r="E148" s="32"/>
      <c r="F148" s="55"/>
      <c r="G148" s="37"/>
      <c r="O148" s="70"/>
    </row>
    <row r="149" spans="2:15" ht="15.75" thickBot="1" x14ac:dyDescent="0.25">
      <c r="B149" s="70"/>
      <c r="C149" s="109" t="s">
        <v>104</v>
      </c>
      <c r="D149" s="110"/>
      <c r="E149" s="110"/>
      <c r="F149" s="110"/>
      <c r="G149" s="36">
        <f>SUM(G146:G148)</f>
        <v>0</v>
      </c>
      <c r="O149" s="70"/>
    </row>
    <row r="150" spans="2:15" ht="13.5" thickBot="1" x14ac:dyDescent="0.25">
      <c r="B150" s="70"/>
      <c r="O150" s="70"/>
    </row>
    <row r="151" spans="2:15" ht="15" x14ac:dyDescent="0.2">
      <c r="B151" s="70"/>
      <c r="C151" s="103" t="s">
        <v>154</v>
      </c>
      <c r="D151" s="104"/>
      <c r="E151" s="104"/>
      <c r="F151" s="104"/>
      <c r="G151" s="105"/>
      <c r="O151" s="70"/>
    </row>
    <row r="152" spans="2:15" x14ac:dyDescent="0.2">
      <c r="B152" s="70"/>
      <c r="C152" s="117" t="s">
        <v>203</v>
      </c>
      <c r="D152" s="118"/>
      <c r="E152" s="118"/>
      <c r="F152" s="118"/>
      <c r="G152" s="119"/>
      <c r="O152" s="70"/>
    </row>
    <row r="153" spans="2:15" ht="25.5" x14ac:dyDescent="0.2">
      <c r="B153" s="70"/>
      <c r="C153" s="106" t="s">
        <v>85</v>
      </c>
      <c r="D153" s="99" t="s">
        <v>23</v>
      </c>
      <c r="E153" s="18" t="s">
        <v>122</v>
      </c>
      <c r="F153" s="99" t="s">
        <v>25</v>
      </c>
      <c r="G153" s="20" t="s">
        <v>111</v>
      </c>
      <c r="O153" s="70"/>
    </row>
    <row r="154" spans="2:15" x14ac:dyDescent="0.2">
      <c r="B154" s="70"/>
      <c r="C154" s="106"/>
      <c r="D154" s="99"/>
      <c r="E154" s="18" t="s">
        <v>121</v>
      </c>
      <c r="F154" s="99"/>
      <c r="G154" s="23" t="s">
        <v>30</v>
      </c>
      <c r="O154" s="70"/>
    </row>
    <row r="155" spans="2:15" x14ac:dyDescent="0.2">
      <c r="B155" s="70"/>
      <c r="C155" s="21">
        <v>1</v>
      </c>
      <c r="D155" s="51"/>
      <c r="E155" s="32"/>
      <c r="F155" s="55"/>
      <c r="G155" s="37"/>
      <c r="O155" s="70"/>
    </row>
    <row r="156" spans="2:15" x14ac:dyDescent="0.2">
      <c r="B156" s="70"/>
      <c r="C156" s="21">
        <v>2</v>
      </c>
      <c r="D156" s="49"/>
      <c r="E156" s="32"/>
      <c r="F156" s="55"/>
      <c r="G156" s="37"/>
      <c r="O156" s="70"/>
    </row>
    <row r="157" spans="2:15" x14ac:dyDescent="0.2">
      <c r="B157" s="70"/>
      <c r="C157" s="21" t="s">
        <v>100</v>
      </c>
      <c r="D157" s="49"/>
      <c r="E157" s="32"/>
      <c r="F157" s="55"/>
      <c r="G157" s="37"/>
      <c r="O157" s="70"/>
    </row>
    <row r="158" spans="2:15" ht="15.75" thickBot="1" x14ac:dyDescent="0.25">
      <c r="B158" s="70"/>
      <c r="C158" s="109" t="s">
        <v>104</v>
      </c>
      <c r="D158" s="110"/>
      <c r="E158" s="110"/>
      <c r="F158" s="110"/>
      <c r="G158" s="36">
        <f>SUM(G155:G157)</f>
        <v>0</v>
      </c>
      <c r="O158" s="70"/>
    </row>
    <row r="159" spans="2:15" ht="13.5" thickBot="1" x14ac:dyDescent="0.25">
      <c r="B159" s="70"/>
      <c r="O159" s="70"/>
    </row>
    <row r="160" spans="2:15" ht="15" x14ac:dyDescent="0.2">
      <c r="B160" s="70"/>
      <c r="C160" s="112" t="s">
        <v>154</v>
      </c>
      <c r="D160" s="113"/>
      <c r="E160" s="113"/>
      <c r="F160" s="113"/>
      <c r="G160" s="114"/>
      <c r="O160" s="70"/>
    </row>
    <row r="161" spans="2:15" x14ac:dyDescent="0.2">
      <c r="B161" s="70"/>
      <c r="C161" s="120" t="s">
        <v>204</v>
      </c>
      <c r="D161" s="121"/>
      <c r="E161" s="121"/>
      <c r="F161" s="121"/>
      <c r="G161" s="122"/>
      <c r="O161" s="70"/>
    </row>
    <row r="162" spans="2:15" ht="38.25" x14ac:dyDescent="0.2">
      <c r="B162" s="70"/>
      <c r="C162" s="106" t="s">
        <v>85</v>
      </c>
      <c r="D162" s="99" t="s">
        <v>23</v>
      </c>
      <c r="E162" s="18" t="s">
        <v>87</v>
      </c>
      <c r="F162" s="18" t="s">
        <v>155</v>
      </c>
      <c r="G162" s="20" t="s">
        <v>156</v>
      </c>
      <c r="O162" s="70"/>
    </row>
    <row r="163" spans="2:15" x14ac:dyDescent="0.2">
      <c r="B163" s="70"/>
      <c r="C163" s="106"/>
      <c r="D163" s="99"/>
      <c r="E163" s="18" t="s">
        <v>95</v>
      </c>
      <c r="F163" s="18" t="s">
        <v>134</v>
      </c>
      <c r="G163" s="23" t="s">
        <v>30</v>
      </c>
      <c r="O163" s="70"/>
    </row>
    <row r="164" spans="2:15" x14ac:dyDescent="0.2">
      <c r="B164" s="70"/>
      <c r="C164" s="17">
        <v>1</v>
      </c>
      <c r="D164" s="51"/>
      <c r="E164" s="43"/>
      <c r="F164" s="32"/>
      <c r="G164" s="48"/>
      <c r="O164" s="70"/>
    </row>
    <row r="165" spans="2:15" x14ac:dyDescent="0.2">
      <c r="B165" s="70"/>
      <c r="C165" s="17">
        <v>2</v>
      </c>
      <c r="D165" s="51"/>
      <c r="E165" s="43"/>
      <c r="F165" s="32"/>
      <c r="G165" s="48"/>
      <c r="O165" s="70"/>
    </row>
    <row r="166" spans="2:15" x14ac:dyDescent="0.2">
      <c r="B166" s="70"/>
      <c r="C166" s="17" t="s">
        <v>100</v>
      </c>
      <c r="D166" s="51"/>
      <c r="E166" s="43"/>
      <c r="F166" s="32"/>
      <c r="G166" s="48"/>
      <c r="O166" s="70"/>
    </row>
    <row r="167" spans="2:15" ht="15.75" thickBot="1" x14ac:dyDescent="0.25">
      <c r="B167" s="70"/>
      <c r="C167" s="115" t="s">
        <v>104</v>
      </c>
      <c r="D167" s="116"/>
      <c r="E167" s="116"/>
      <c r="F167" s="116"/>
      <c r="G167" s="36">
        <f>SUM(G164:G166)</f>
        <v>0</v>
      </c>
      <c r="O167" s="70"/>
    </row>
    <row r="168" spans="2:15" ht="13.5" thickBot="1" x14ac:dyDescent="0.25">
      <c r="B168" s="70"/>
      <c r="O168" s="70"/>
    </row>
    <row r="169" spans="2:15" ht="15" x14ac:dyDescent="0.2">
      <c r="B169" s="70"/>
      <c r="C169" s="103" t="s">
        <v>154</v>
      </c>
      <c r="D169" s="104"/>
      <c r="E169" s="104"/>
      <c r="F169" s="104"/>
      <c r="G169" s="105"/>
      <c r="O169" s="70"/>
    </row>
    <row r="170" spans="2:15" x14ac:dyDescent="0.2">
      <c r="B170" s="70"/>
      <c r="C170" s="117" t="s">
        <v>205</v>
      </c>
      <c r="D170" s="118"/>
      <c r="E170" s="118"/>
      <c r="F170" s="118"/>
      <c r="G170" s="119"/>
      <c r="O170" s="70"/>
    </row>
    <row r="171" spans="2:15" ht="25.5" x14ac:dyDescent="0.2">
      <c r="B171" s="70"/>
      <c r="C171" s="106" t="s">
        <v>85</v>
      </c>
      <c r="D171" s="99" t="s">
        <v>23</v>
      </c>
      <c r="E171" s="18" t="s">
        <v>122</v>
      </c>
      <c r="F171" s="99" t="s">
        <v>25</v>
      </c>
      <c r="G171" s="20" t="s">
        <v>94</v>
      </c>
      <c r="O171" s="70"/>
    </row>
    <row r="172" spans="2:15" x14ac:dyDescent="0.2">
      <c r="B172" s="70"/>
      <c r="C172" s="106"/>
      <c r="D172" s="99"/>
      <c r="E172" s="18" t="s">
        <v>121</v>
      </c>
      <c r="F172" s="99"/>
      <c r="G172" s="23" t="s">
        <v>30</v>
      </c>
      <c r="O172" s="70"/>
    </row>
    <row r="173" spans="2:15" x14ac:dyDescent="0.2">
      <c r="B173" s="70"/>
      <c r="C173" s="21">
        <v>1</v>
      </c>
      <c r="D173" s="51"/>
      <c r="E173" s="32"/>
      <c r="F173" s="55"/>
      <c r="G173" s="37"/>
      <c r="O173" s="70"/>
    </row>
    <row r="174" spans="2:15" x14ac:dyDescent="0.2">
      <c r="B174" s="70"/>
      <c r="C174" s="21">
        <v>2</v>
      </c>
      <c r="D174" s="49"/>
      <c r="E174" s="32"/>
      <c r="F174" s="55"/>
      <c r="G174" s="37"/>
      <c r="O174" s="70"/>
    </row>
    <row r="175" spans="2:15" x14ac:dyDescent="0.2">
      <c r="B175" s="70"/>
      <c r="C175" s="21" t="s">
        <v>100</v>
      </c>
      <c r="D175" s="49"/>
      <c r="E175" s="32"/>
      <c r="F175" s="55"/>
      <c r="G175" s="37"/>
      <c r="O175" s="70"/>
    </row>
    <row r="176" spans="2:15" ht="15.75" thickBot="1" x14ac:dyDescent="0.25">
      <c r="B176" s="70"/>
      <c r="C176" s="109" t="s">
        <v>104</v>
      </c>
      <c r="D176" s="110"/>
      <c r="E176" s="110"/>
      <c r="F176" s="110"/>
      <c r="G176" s="36">
        <f>SUM(G173:G175)</f>
        <v>0</v>
      </c>
      <c r="O176" s="70"/>
    </row>
    <row r="177" spans="2:15" ht="13.5" thickBot="1" x14ac:dyDescent="0.25">
      <c r="B177" s="70"/>
      <c r="O177" s="70"/>
    </row>
    <row r="178" spans="2:15" ht="15" x14ac:dyDescent="0.2">
      <c r="B178" s="70"/>
      <c r="C178" s="112" t="s">
        <v>206</v>
      </c>
      <c r="D178" s="113"/>
      <c r="E178" s="113"/>
      <c r="F178" s="113"/>
      <c r="G178" s="113"/>
      <c r="H178" s="114"/>
      <c r="O178" s="70"/>
    </row>
    <row r="179" spans="2:15" ht="38.25" x14ac:dyDescent="0.2">
      <c r="B179" s="70"/>
      <c r="C179" s="106" t="s">
        <v>85</v>
      </c>
      <c r="D179" s="99" t="s">
        <v>23</v>
      </c>
      <c r="E179" s="18" t="s">
        <v>87</v>
      </c>
      <c r="F179" s="99" t="s">
        <v>157</v>
      </c>
      <c r="G179" s="18" t="s">
        <v>158</v>
      </c>
      <c r="H179" s="20" t="s">
        <v>159</v>
      </c>
      <c r="O179" s="70"/>
    </row>
    <row r="180" spans="2:15" x14ac:dyDescent="0.2">
      <c r="B180" s="70"/>
      <c r="C180" s="106"/>
      <c r="D180" s="99"/>
      <c r="E180" s="18" t="s">
        <v>95</v>
      </c>
      <c r="F180" s="99"/>
      <c r="G180" s="22" t="s">
        <v>160</v>
      </c>
      <c r="H180" s="23" t="s">
        <v>30</v>
      </c>
      <c r="O180" s="70"/>
    </row>
    <row r="181" spans="2:15" x14ac:dyDescent="0.2">
      <c r="B181" s="70"/>
      <c r="C181" s="17">
        <v>1</v>
      </c>
      <c r="D181" s="51"/>
      <c r="E181" s="32"/>
      <c r="F181" s="32"/>
      <c r="G181" s="31"/>
      <c r="H181" s="48"/>
      <c r="O181" s="70"/>
    </row>
    <row r="182" spans="2:15" x14ac:dyDescent="0.2">
      <c r="B182" s="70"/>
      <c r="C182" s="17">
        <v>2</v>
      </c>
      <c r="D182" s="51"/>
      <c r="E182" s="32"/>
      <c r="F182" s="32"/>
      <c r="G182" s="31"/>
      <c r="H182" s="48"/>
      <c r="O182" s="70"/>
    </row>
    <row r="183" spans="2:15" x14ac:dyDescent="0.2">
      <c r="B183" s="70"/>
      <c r="C183" s="17" t="s">
        <v>100</v>
      </c>
      <c r="D183" s="51"/>
      <c r="E183" s="32"/>
      <c r="F183" s="32"/>
      <c r="G183" s="31"/>
      <c r="H183" s="48"/>
      <c r="O183" s="70"/>
    </row>
    <row r="184" spans="2:15" ht="15.75" thickBot="1" x14ac:dyDescent="0.25">
      <c r="B184" s="70"/>
      <c r="C184" s="115" t="s">
        <v>104</v>
      </c>
      <c r="D184" s="116"/>
      <c r="E184" s="116"/>
      <c r="F184" s="116"/>
      <c r="G184" s="116"/>
      <c r="H184" s="36">
        <f>SUM(H181:H183)</f>
        <v>0</v>
      </c>
      <c r="O184" s="70"/>
    </row>
    <row r="185" spans="2:15" x14ac:dyDescent="0.2">
      <c r="B185" s="70"/>
      <c r="O185" s="70"/>
    </row>
    <row r="186" spans="2:15" ht="13.5" thickBot="1" x14ac:dyDescent="0.25">
      <c r="B186" s="70"/>
      <c r="O186" s="70"/>
    </row>
    <row r="187" spans="2:15" ht="24.95" customHeight="1" thickBot="1" x14ac:dyDescent="0.25">
      <c r="B187" s="70"/>
      <c r="C187" s="100" t="s">
        <v>194</v>
      </c>
      <c r="D187" s="101"/>
      <c r="E187" s="101"/>
      <c r="F187" s="102"/>
      <c r="O187" s="70"/>
    </row>
    <row r="188" spans="2:15" ht="13.5" thickBot="1" x14ac:dyDescent="0.25">
      <c r="B188" s="70"/>
      <c r="O188" s="70"/>
    </row>
    <row r="189" spans="2:15" ht="15" x14ac:dyDescent="0.2">
      <c r="B189" s="70"/>
      <c r="C189" s="103" t="s">
        <v>179</v>
      </c>
      <c r="D189" s="104"/>
      <c r="E189" s="104"/>
      <c r="F189" s="104"/>
      <c r="G189" s="105"/>
      <c r="O189" s="70"/>
    </row>
    <row r="190" spans="2:15" ht="51" x14ac:dyDescent="0.2">
      <c r="B190" s="70"/>
      <c r="C190" s="106" t="s">
        <v>125</v>
      </c>
      <c r="D190" s="99" t="s">
        <v>161</v>
      </c>
      <c r="E190" s="99" t="s">
        <v>24</v>
      </c>
      <c r="F190" s="18" t="s">
        <v>215</v>
      </c>
      <c r="G190" s="20" t="s">
        <v>122</v>
      </c>
      <c r="O190" s="70"/>
    </row>
    <row r="191" spans="2:15" x14ac:dyDescent="0.2">
      <c r="B191" s="70"/>
      <c r="C191" s="106"/>
      <c r="D191" s="99"/>
      <c r="E191" s="99"/>
      <c r="F191" s="22" t="s">
        <v>121</v>
      </c>
      <c r="G191" s="23" t="s">
        <v>30</v>
      </c>
      <c r="O191" s="70"/>
    </row>
    <row r="192" spans="2:15" x14ac:dyDescent="0.2">
      <c r="B192" s="70"/>
      <c r="C192" s="21">
        <v>1</v>
      </c>
      <c r="D192" s="51"/>
      <c r="E192" s="59"/>
      <c r="F192" s="32"/>
      <c r="G192" s="48"/>
      <c r="O192" s="70"/>
    </row>
    <row r="193" spans="2:15" x14ac:dyDescent="0.2">
      <c r="B193" s="70"/>
      <c r="C193" s="21">
        <v>2</v>
      </c>
      <c r="D193" s="51"/>
      <c r="E193" s="59"/>
      <c r="F193" s="32"/>
      <c r="G193" s="48"/>
      <c r="O193" s="70"/>
    </row>
    <row r="194" spans="2:15" x14ac:dyDescent="0.2">
      <c r="B194" s="70"/>
      <c r="C194" s="21" t="s">
        <v>100</v>
      </c>
      <c r="D194" s="51"/>
      <c r="E194" s="59"/>
      <c r="F194" s="32"/>
      <c r="G194" s="48"/>
      <c r="O194" s="70"/>
    </row>
    <row r="195" spans="2:15" ht="15.75" thickBot="1" x14ac:dyDescent="0.25">
      <c r="B195" s="70"/>
      <c r="C195" s="109" t="s">
        <v>104</v>
      </c>
      <c r="D195" s="110"/>
      <c r="E195" s="110"/>
      <c r="F195" s="110"/>
      <c r="G195" s="36">
        <f>SUM(G192:G194)</f>
        <v>0</v>
      </c>
      <c r="O195" s="70"/>
    </row>
    <row r="196" spans="2:15" x14ac:dyDescent="0.2">
      <c r="B196" s="70"/>
      <c r="C196" s="94" t="s">
        <v>214</v>
      </c>
      <c r="O196" s="70"/>
    </row>
    <row r="197" spans="2:15" ht="13.5" thickBot="1" x14ac:dyDescent="0.25">
      <c r="B197" s="70"/>
      <c r="O197" s="70"/>
    </row>
    <row r="198" spans="2:15" ht="15" x14ac:dyDescent="0.2">
      <c r="B198" s="70"/>
      <c r="C198" s="103" t="s">
        <v>182</v>
      </c>
      <c r="D198" s="104"/>
      <c r="E198" s="105"/>
      <c r="O198" s="70"/>
    </row>
    <row r="199" spans="2:15" x14ac:dyDescent="0.2">
      <c r="B199" s="70"/>
      <c r="C199" s="106" t="s">
        <v>85</v>
      </c>
      <c r="D199" s="99" t="s">
        <v>23</v>
      </c>
      <c r="E199" s="20" t="s">
        <v>94</v>
      </c>
      <c r="O199" s="70"/>
    </row>
    <row r="200" spans="2:15" x14ac:dyDescent="0.2">
      <c r="B200" s="70"/>
      <c r="C200" s="106"/>
      <c r="D200" s="99"/>
      <c r="E200" s="23" t="s">
        <v>152</v>
      </c>
      <c r="O200" s="70"/>
    </row>
    <row r="201" spans="2:15" ht="26.25" thickBot="1" x14ac:dyDescent="0.25">
      <c r="B201" s="70"/>
      <c r="C201" s="56">
        <v>1</v>
      </c>
      <c r="D201" s="57" t="s">
        <v>183</v>
      </c>
      <c r="E201" s="58"/>
      <c r="O201" s="70"/>
    </row>
    <row r="202" spans="2:15" ht="13.5" thickBot="1" x14ac:dyDescent="0.25">
      <c r="B202" s="70"/>
      <c r="O202" s="70"/>
    </row>
    <row r="203" spans="2:15" ht="15" customHeight="1" x14ac:dyDescent="0.2">
      <c r="B203" s="70"/>
      <c r="C203" s="103" t="s">
        <v>184</v>
      </c>
      <c r="D203" s="104"/>
      <c r="E203" s="105"/>
      <c r="O203" s="70"/>
    </row>
    <row r="204" spans="2:15" ht="15" customHeight="1" x14ac:dyDescent="0.2">
      <c r="B204" s="70"/>
      <c r="C204" s="106" t="s">
        <v>85</v>
      </c>
      <c r="D204" s="99" t="s">
        <v>23</v>
      </c>
      <c r="E204" s="20" t="s">
        <v>94</v>
      </c>
      <c r="O204" s="70"/>
    </row>
    <row r="205" spans="2:15" x14ac:dyDescent="0.2">
      <c r="B205" s="70"/>
      <c r="C205" s="106"/>
      <c r="D205" s="99"/>
      <c r="E205" s="23" t="s">
        <v>152</v>
      </c>
      <c r="O205" s="70"/>
    </row>
    <row r="206" spans="2:15" ht="26.25" thickBot="1" x14ac:dyDescent="0.25">
      <c r="B206" s="70"/>
      <c r="C206" s="56">
        <v>1</v>
      </c>
      <c r="D206" s="57" t="s">
        <v>62</v>
      </c>
      <c r="E206" s="58"/>
      <c r="O206" s="70"/>
    </row>
    <row r="207" spans="2:15" ht="13.5" thickBot="1" x14ac:dyDescent="0.25">
      <c r="B207" s="70"/>
      <c r="O207" s="70"/>
    </row>
    <row r="208" spans="2:15" ht="15" x14ac:dyDescent="0.2">
      <c r="B208" s="70"/>
      <c r="C208" s="103" t="s">
        <v>180</v>
      </c>
      <c r="D208" s="104"/>
      <c r="E208" s="105"/>
      <c r="O208" s="70"/>
    </row>
    <row r="209" spans="2:15" x14ac:dyDescent="0.2">
      <c r="B209" s="70"/>
      <c r="C209" s="111" t="s">
        <v>85</v>
      </c>
      <c r="D209" s="99" t="s">
        <v>23</v>
      </c>
      <c r="E209" s="20" t="s">
        <v>111</v>
      </c>
      <c r="O209" s="70"/>
    </row>
    <row r="210" spans="2:15" x14ac:dyDescent="0.2">
      <c r="B210" s="70"/>
      <c r="C210" s="111"/>
      <c r="D210" s="99"/>
      <c r="E210" s="23" t="s">
        <v>30</v>
      </c>
      <c r="O210" s="70"/>
    </row>
    <row r="211" spans="2:15" x14ac:dyDescent="0.2">
      <c r="B211" s="70"/>
      <c r="C211" s="17">
        <v>1</v>
      </c>
      <c r="D211" s="51"/>
      <c r="E211" s="48"/>
      <c r="O211" s="70"/>
    </row>
    <row r="212" spans="2:15" x14ac:dyDescent="0.2">
      <c r="B212" s="70"/>
      <c r="C212" s="17">
        <v>2</v>
      </c>
      <c r="D212" s="51"/>
      <c r="E212" s="48"/>
      <c r="O212" s="70"/>
    </row>
    <row r="213" spans="2:15" x14ac:dyDescent="0.2">
      <c r="B213" s="70"/>
      <c r="C213" s="17" t="s">
        <v>100</v>
      </c>
      <c r="D213" s="51"/>
      <c r="E213" s="48"/>
      <c r="O213" s="70"/>
    </row>
    <row r="214" spans="2:15" ht="15.75" thickBot="1" x14ac:dyDescent="0.25">
      <c r="B214" s="70"/>
      <c r="C214" s="109" t="s">
        <v>104</v>
      </c>
      <c r="D214" s="110"/>
      <c r="E214" s="36">
        <f>SUM(E211:E213)</f>
        <v>0</v>
      </c>
      <c r="O214" s="70"/>
    </row>
    <row r="215" spans="2:15" ht="13.5" thickBot="1" x14ac:dyDescent="0.25">
      <c r="B215" s="70"/>
      <c r="O215" s="70"/>
    </row>
    <row r="216" spans="2:15" ht="15" x14ac:dyDescent="0.2">
      <c r="B216" s="70"/>
      <c r="C216" s="103" t="s">
        <v>220</v>
      </c>
      <c r="D216" s="104"/>
      <c r="E216" s="105"/>
      <c r="O216" s="70"/>
    </row>
    <row r="217" spans="2:15" x14ac:dyDescent="0.2">
      <c r="B217" s="70"/>
      <c r="C217" s="106" t="s">
        <v>85</v>
      </c>
      <c r="D217" s="99" t="s">
        <v>23</v>
      </c>
      <c r="E217" s="20" t="s">
        <v>94</v>
      </c>
      <c r="O217" s="70"/>
    </row>
    <row r="218" spans="2:15" x14ac:dyDescent="0.2">
      <c r="B218" s="70"/>
      <c r="C218" s="106"/>
      <c r="D218" s="99"/>
      <c r="E218" s="23" t="s">
        <v>152</v>
      </c>
      <c r="O218" s="70"/>
    </row>
    <row r="219" spans="2:15" ht="26.25" thickBot="1" x14ac:dyDescent="0.25">
      <c r="B219" s="70"/>
      <c r="C219" s="56">
        <v>1</v>
      </c>
      <c r="D219" s="57" t="s">
        <v>221</v>
      </c>
      <c r="E219" s="58"/>
      <c r="O219" s="70"/>
    </row>
    <row r="220" spans="2:15" ht="13.5" thickBot="1" x14ac:dyDescent="0.25">
      <c r="B220" s="70"/>
      <c r="O220" s="70"/>
    </row>
    <row r="221" spans="2:15" ht="15" x14ac:dyDescent="0.2">
      <c r="B221" s="70"/>
      <c r="C221" s="103" t="s">
        <v>209</v>
      </c>
      <c r="D221" s="104"/>
      <c r="E221" s="105"/>
      <c r="O221" s="70"/>
    </row>
    <row r="222" spans="2:15" x14ac:dyDescent="0.2">
      <c r="B222" s="70"/>
      <c r="C222" s="106" t="s">
        <v>85</v>
      </c>
      <c r="D222" s="99" t="s">
        <v>23</v>
      </c>
      <c r="E222" s="20" t="s">
        <v>94</v>
      </c>
      <c r="O222" s="70"/>
    </row>
    <row r="223" spans="2:15" x14ac:dyDescent="0.2">
      <c r="B223" s="70"/>
      <c r="C223" s="106"/>
      <c r="D223" s="99"/>
      <c r="E223" s="23" t="s">
        <v>152</v>
      </c>
      <c r="O223" s="70"/>
    </row>
    <row r="224" spans="2:15" ht="26.25" thickBot="1" x14ac:dyDescent="0.25">
      <c r="B224" s="70"/>
      <c r="C224" s="56">
        <v>1</v>
      </c>
      <c r="D224" s="57" t="s">
        <v>210</v>
      </c>
      <c r="E224" s="58"/>
      <c r="O224" s="70"/>
    </row>
    <row r="225" spans="2:15" x14ac:dyDescent="0.2">
      <c r="B225" s="70"/>
      <c r="O225" s="70"/>
    </row>
    <row r="226" spans="2:15" ht="13.5" thickBot="1" x14ac:dyDescent="0.25">
      <c r="B226" s="70"/>
      <c r="O226" s="70"/>
    </row>
    <row r="227" spans="2:15" ht="24.95" customHeight="1" thickBot="1" x14ac:dyDescent="0.25">
      <c r="B227" s="70"/>
      <c r="C227" s="100" t="s">
        <v>162</v>
      </c>
      <c r="D227" s="101"/>
      <c r="E227" s="101"/>
      <c r="F227" s="102"/>
      <c r="O227" s="70"/>
    </row>
    <row r="228" spans="2:15" ht="13.5" thickBot="1" x14ac:dyDescent="0.25">
      <c r="B228" s="70"/>
      <c r="O228" s="70"/>
    </row>
    <row r="229" spans="2:15" ht="15" x14ac:dyDescent="0.2">
      <c r="B229" s="70"/>
      <c r="C229" s="112" t="s">
        <v>181</v>
      </c>
      <c r="D229" s="113"/>
      <c r="E229" s="113"/>
      <c r="F229" s="113"/>
      <c r="G229" s="114"/>
      <c r="O229" s="70"/>
    </row>
    <row r="230" spans="2:15" ht="25.5" x14ac:dyDescent="0.2">
      <c r="B230" s="70"/>
      <c r="C230" s="106" t="s">
        <v>85</v>
      </c>
      <c r="D230" s="99" t="s">
        <v>23</v>
      </c>
      <c r="E230" s="18" t="s">
        <v>122</v>
      </c>
      <c r="F230" s="18" t="s">
        <v>163</v>
      </c>
      <c r="G230" s="20" t="s">
        <v>111</v>
      </c>
      <c r="O230" s="70"/>
    </row>
    <row r="231" spans="2:15" x14ac:dyDescent="0.2">
      <c r="B231" s="70"/>
      <c r="C231" s="106"/>
      <c r="D231" s="99"/>
      <c r="E231" s="22" t="s">
        <v>121</v>
      </c>
      <c r="F231" s="22" t="s">
        <v>28</v>
      </c>
      <c r="G231" s="23" t="s">
        <v>30</v>
      </c>
      <c r="O231" s="70"/>
    </row>
    <row r="232" spans="2:15" x14ac:dyDescent="0.2">
      <c r="B232" s="70"/>
      <c r="C232" s="21">
        <v>1</v>
      </c>
      <c r="D232" s="51"/>
      <c r="E232" s="62"/>
      <c r="F232" s="63"/>
      <c r="G232" s="64"/>
      <c r="O232" s="70"/>
    </row>
    <row r="233" spans="2:15" x14ac:dyDescent="0.2">
      <c r="B233" s="70"/>
      <c r="C233" s="21">
        <v>2</v>
      </c>
      <c r="D233" s="49"/>
      <c r="E233" s="62"/>
      <c r="F233" s="63"/>
      <c r="G233" s="64"/>
      <c r="O233" s="70"/>
    </row>
    <row r="234" spans="2:15" x14ac:dyDescent="0.2">
      <c r="B234" s="70"/>
      <c r="C234" s="21" t="s">
        <v>100</v>
      </c>
      <c r="D234" s="49"/>
      <c r="E234" s="62"/>
      <c r="F234" s="63"/>
      <c r="G234" s="64"/>
      <c r="O234" s="70"/>
    </row>
    <row r="235" spans="2:15" ht="15.75" thickBot="1" x14ac:dyDescent="0.25">
      <c r="B235" s="70"/>
      <c r="C235" s="109" t="s">
        <v>104</v>
      </c>
      <c r="D235" s="110"/>
      <c r="E235" s="110"/>
      <c r="F235" s="110"/>
      <c r="G235" s="36">
        <f>SUM(G232:G234)</f>
        <v>0</v>
      </c>
      <c r="O235" s="70"/>
    </row>
    <row r="236" spans="2:15" x14ac:dyDescent="0.2">
      <c r="B236" s="70"/>
      <c r="O236" s="70"/>
    </row>
    <row r="237" spans="2:15" ht="13.5" thickBot="1" x14ac:dyDescent="0.25">
      <c r="B237" s="70"/>
      <c r="O237" s="70"/>
    </row>
    <row r="238" spans="2:15" ht="24.95" customHeight="1" thickBot="1" x14ac:dyDescent="0.25">
      <c r="B238" s="70"/>
      <c r="C238" s="100" t="s">
        <v>187</v>
      </c>
      <c r="D238" s="101"/>
      <c r="E238" s="101"/>
      <c r="F238" s="102"/>
      <c r="O238" s="70"/>
    </row>
    <row r="239" spans="2:15" ht="13.5" thickBot="1" x14ac:dyDescent="0.25">
      <c r="B239" s="70"/>
      <c r="O239" s="70"/>
    </row>
    <row r="240" spans="2:15" ht="15" x14ac:dyDescent="0.2">
      <c r="B240" s="70"/>
      <c r="C240" s="103" t="s">
        <v>188</v>
      </c>
      <c r="D240" s="104"/>
      <c r="E240" s="105"/>
      <c r="O240" s="70"/>
    </row>
    <row r="241" spans="2:15" ht="15" customHeight="1" x14ac:dyDescent="0.2">
      <c r="B241" s="70"/>
      <c r="C241" s="106" t="s">
        <v>85</v>
      </c>
      <c r="D241" s="99" t="s">
        <v>23</v>
      </c>
      <c r="E241" s="107" t="s">
        <v>189</v>
      </c>
      <c r="O241" s="70"/>
    </row>
    <row r="242" spans="2:15" x14ac:dyDescent="0.2">
      <c r="B242" s="70"/>
      <c r="C242" s="106"/>
      <c r="D242" s="99"/>
      <c r="E242" s="108"/>
      <c r="O242" s="70"/>
    </row>
    <row r="243" spans="2:15" ht="15.75" thickBot="1" x14ac:dyDescent="0.25">
      <c r="B243" s="70"/>
      <c r="C243" s="56">
        <v>1</v>
      </c>
      <c r="D243" s="57" t="s">
        <v>212</v>
      </c>
      <c r="E243" s="77"/>
      <c r="O243" s="70"/>
    </row>
    <row r="244" spans="2:15" x14ac:dyDescent="0.2">
      <c r="B244" s="70"/>
      <c r="O244" s="70"/>
    </row>
    <row r="245" spans="2:15" ht="13.5" thickBot="1" x14ac:dyDescent="0.25">
      <c r="B245" s="70"/>
      <c r="O245" s="70"/>
    </row>
    <row r="246" spans="2:15" ht="24.95" customHeight="1" thickBot="1" x14ac:dyDescent="0.25">
      <c r="B246" s="70"/>
      <c r="C246" s="100" t="s">
        <v>190</v>
      </c>
      <c r="D246" s="101"/>
      <c r="E246" s="101"/>
      <c r="F246" s="102"/>
      <c r="O246" s="70"/>
    </row>
    <row r="247" spans="2:15" ht="13.5" thickBot="1" x14ac:dyDescent="0.25">
      <c r="B247" s="70"/>
      <c r="O247" s="70"/>
    </row>
    <row r="248" spans="2:15" ht="15" x14ac:dyDescent="0.2">
      <c r="B248" s="70"/>
      <c r="C248" s="103" t="s">
        <v>191</v>
      </c>
      <c r="D248" s="104"/>
      <c r="E248" s="105"/>
      <c r="O248" s="70"/>
    </row>
    <row r="249" spans="2:15" x14ac:dyDescent="0.2">
      <c r="B249" s="70"/>
      <c r="C249" s="106" t="s">
        <v>85</v>
      </c>
      <c r="D249" s="99" t="s">
        <v>23</v>
      </c>
      <c r="E249" s="107" t="s">
        <v>189</v>
      </c>
      <c r="O249" s="70"/>
    </row>
    <row r="250" spans="2:15" x14ac:dyDescent="0.2">
      <c r="B250" s="70"/>
      <c r="C250" s="106"/>
      <c r="D250" s="99"/>
      <c r="E250" s="108"/>
      <c r="O250" s="70"/>
    </row>
    <row r="251" spans="2:15" ht="15.75" thickBot="1" x14ac:dyDescent="0.25">
      <c r="B251" s="70"/>
      <c r="C251" s="56">
        <v>1</v>
      </c>
      <c r="D251" s="57" t="s">
        <v>192</v>
      </c>
      <c r="E251" s="77"/>
      <c r="O251" s="70"/>
    </row>
    <row r="252" spans="2:15" x14ac:dyDescent="0.2">
      <c r="B252" s="70"/>
      <c r="O252" s="70"/>
    </row>
    <row r="253" spans="2:15" ht="19.5" customHeight="1" x14ac:dyDescent="0.2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</row>
  </sheetData>
  <mergeCells count="171">
    <mergeCell ref="C14:E15"/>
    <mergeCell ref="F14:H14"/>
    <mergeCell ref="I14:N14"/>
    <mergeCell ref="F15:H15"/>
    <mergeCell ref="I15:N15"/>
    <mergeCell ref="C16:E16"/>
    <mergeCell ref="F16:N16"/>
    <mergeCell ref="C4:N5"/>
    <mergeCell ref="C9:E9"/>
    <mergeCell ref="F9:N9"/>
    <mergeCell ref="C10:N10"/>
    <mergeCell ref="C11:E13"/>
    <mergeCell ref="F11:H11"/>
    <mergeCell ref="F12:H12"/>
    <mergeCell ref="F13:H13"/>
    <mergeCell ref="C7:N7"/>
    <mergeCell ref="C6:N6"/>
    <mergeCell ref="C29:L29"/>
    <mergeCell ref="C30:M30"/>
    <mergeCell ref="C31:C32"/>
    <mergeCell ref="D31:D32"/>
    <mergeCell ref="C36:L36"/>
    <mergeCell ref="C37:M37"/>
    <mergeCell ref="C17:N17"/>
    <mergeCell ref="C20:F20"/>
    <mergeCell ref="C22:M22"/>
    <mergeCell ref="C23:M23"/>
    <mergeCell ref="C24:C25"/>
    <mergeCell ref="D24:D25"/>
    <mergeCell ref="C38:C39"/>
    <mergeCell ref="D38:D39"/>
    <mergeCell ref="C43:L43"/>
    <mergeCell ref="C45:K45"/>
    <mergeCell ref="C46:K46"/>
    <mergeCell ref="C47:C49"/>
    <mergeCell ref="D47:D49"/>
    <mergeCell ref="E47:E48"/>
    <mergeCell ref="F47:F48"/>
    <mergeCell ref="G47:G48"/>
    <mergeCell ref="H47:H48"/>
    <mergeCell ref="J47:J48"/>
    <mergeCell ref="K47:K48"/>
    <mergeCell ref="C53:J53"/>
    <mergeCell ref="C54:K54"/>
    <mergeCell ref="C55:C57"/>
    <mergeCell ref="D55:D57"/>
    <mergeCell ref="E55:E56"/>
    <mergeCell ref="F55:F56"/>
    <mergeCell ref="G55:G56"/>
    <mergeCell ref="C69:H69"/>
    <mergeCell ref="C71:F71"/>
    <mergeCell ref="C72:C73"/>
    <mergeCell ref="D72:D73"/>
    <mergeCell ref="C77:E77"/>
    <mergeCell ref="C79:H79"/>
    <mergeCell ref="H55:H56"/>
    <mergeCell ref="J55:J56"/>
    <mergeCell ref="K55:K56"/>
    <mergeCell ref="C61:J61"/>
    <mergeCell ref="C63:I63"/>
    <mergeCell ref="C64:C65"/>
    <mergeCell ref="D64:D65"/>
    <mergeCell ref="C93:F93"/>
    <mergeCell ref="C95:H95"/>
    <mergeCell ref="C96:C97"/>
    <mergeCell ref="D96:D97"/>
    <mergeCell ref="E96:E97"/>
    <mergeCell ref="C101:G101"/>
    <mergeCell ref="C80:C81"/>
    <mergeCell ref="D80:D81"/>
    <mergeCell ref="C85:G85"/>
    <mergeCell ref="C87:G87"/>
    <mergeCell ref="C88:C89"/>
    <mergeCell ref="D88:D89"/>
    <mergeCell ref="C110:F110"/>
    <mergeCell ref="C111:G111"/>
    <mergeCell ref="C112:C113"/>
    <mergeCell ref="D112:D113"/>
    <mergeCell ref="E112:E113"/>
    <mergeCell ref="F112:F113"/>
    <mergeCell ref="C103:G103"/>
    <mergeCell ref="C104:G104"/>
    <mergeCell ref="C105:C106"/>
    <mergeCell ref="D105:D106"/>
    <mergeCell ref="E105:E106"/>
    <mergeCell ref="F105:F106"/>
    <mergeCell ref="K120:K122"/>
    <mergeCell ref="C127:J127"/>
    <mergeCell ref="C129:E129"/>
    <mergeCell ref="C130:C131"/>
    <mergeCell ref="D130:D131"/>
    <mergeCell ref="C134:G134"/>
    <mergeCell ref="C117:F117"/>
    <mergeCell ref="C119:K119"/>
    <mergeCell ref="C120:C123"/>
    <mergeCell ref="D120:D123"/>
    <mergeCell ref="E120:E123"/>
    <mergeCell ref="F120:F122"/>
    <mergeCell ref="G120:G122"/>
    <mergeCell ref="H120:H122"/>
    <mergeCell ref="I120:I122"/>
    <mergeCell ref="J120:J122"/>
    <mergeCell ref="C142:G142"/>
    <mergeCell ref="C143:G143"/>
    <mergeCell ref="C144:C145"/>
    <mergeCell ref="D144:D145"/>
    <mergeCell ref="F144:F145"/>
    <mergeCell ref="C135:C136"/>
    <mergeCell ref="D135:D136"/>
    <mergeCell ref="E135:E136"/>
    <mergeCell ref="C140:F140"/>
    <mergeCell ref="C158:F158"/>
    <mergeCell ref="C160:G160"/>
    <mergeCell ref="C161:G161"/>
    <mergeCell ref="C162:C163"/>
    <mergeCell ref="D162:D163"/>
    <mergeCell ref="C167:F167"/>
    <mergeCell ref="C149:F149"/>
    <mergeCell ref="C151:G151"/>
    <mergeCell ref="C152:G152"/>
    <mergeCell ref="C153:C154"/>
    <mergeCell ref="D153:D154"/>
    <mergeCell ref="F153:F154"/>
    <mergeCell ref="C178:H178"/>
    <mergeCell ref="C179:C180"/>
    <mergeCell ref="D179:D180"/>
    <mergeCell ref="F179:F180"/>
    <mergeCell ref="C184:G184"/>
    <mergeCell ref="C187:F187"/>
    <mergeCell ref="C169:G169"/>
    <mergeCell ref="C170:G170"/>
    <mergeCell ref="C171:C172"/>
    <mergeCell ref="D171:D172"/>
    <mergeCell ref="F171:F172"/>
    <mergeCell ref="C176:F176"/>
    <mergeCell ref="C209:C210"/>
    <mergeCell ref="D209:D210"/>
    <mergeCell ref="C214:D214"/>
    <mergeCell ref="C227:F227"/>
    <mergeCell ref="C229:G229"/>
    <mergeCell ref="C230:C231"/>
    <mergeCell ref="D230:D231"/>
    <mergeCell ref="C189:G189"/>
    <mergeCell ref="C190:C191"/>
    <mergeCell ref="D190:D191"/>
    <mergeCell ref="E190:E191"/>
    <mergeCell ref="C195:F195"/>
    <mergeCell ref="C208:E208"/>
    <mergeCell ref="C198:E198"/>
    <mergeCell ref="C199:C200"/>
    <mergeCell ref="D199:D200"/>
    <mergeCell ref="C203:E203"/>
    <mergeCell ref="C204:C205"/>
    <mergeCell ref="D204:D205"/>
    <mergeCell ref="C216:E216"/>
    <mergeCell ref="C217:C218"/>
    <mergeCell ref="D217:D218"/>
    <mergeCell ref="C221:E221"/>
    <mergeCell ref="C222:C223"/>
    <mergeCell ref="D222:D223"/>
    <mergeCell ref="C246:F246"/>
    <mergeCell ref="C248:E248"/>
    <mergeCell ref="C249:C250"/>
    <mergeCell ref="D249:D250"/>
    <mergeCell ref="E249:E250"/>
    <mergeCell ref="C240:E240"/>
    <mergeCell ref="C241:C242"/>
    <mergeCell ref="D241:D242"/>
    <mergeCell ref="C238:F238"/>
    <mergeCell ref="E241:E242"/>
    <mergeCell ref="C235:F235"/>
  </mergeCells>
  <printOptions horizontalCentered="1"/>
  <pageMargins left="0.7" right="0.7" top="0.75" bottom="0.75" header="0.3" footer="0.3"/>
  <pageSetup paperSize="9" scale="58" fitToHeight="8" orientation="landscape" r:id="rId1"/>
  <headerFooter>
    <oddFooter>&amp;C&amp;"Helvetica,Regular"&amp;12&amp;K000000Pagina &amp;P din &amp;N</oddFooter>
  </headerFooter>
  <rowBreaks count="5" manualBreakCount="5">
    <brk id="29" min="1" max="14" man="1"/>
    <brk id="69" min="1" max="14" man="1"/>
    <brk id="117" min="1" max="14" man="1"/>
    <brk id="167" min="1" max="14" man="1"/>
    <brk id="219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C2F9-F2BC-4B24-90F9-00AC52606718}">
  <sheetPr>
    <tabColor theme="4"/>
    <pageSetUpPr fitToPage="1"/>
  </sheetPr>
  <dimension ref="A1:J45"/>
  <sheetViews>
    <sheetView view="pageBreakPreview" topLeftCell="A15" zoomScale="78" zoomScaleNormal="100" zoomScaleSheetLayoutView="78" workbookViewId="0">
      <selection activeCell="V16" sqref="V16"/>
    </sheetView>
  </sheetViews>
  <sheetFormatPr defaultColWidth="10.42578125" defaultRowHeight="14.25" x14ac:dyDescent="0.2"/>
  <cols>
    <col min="1" max="1" width="3.42578125" style="1" customWidth="1"/>
    <col min="2" max="2" width="5.42578125" style="1" customWidth="1"/>
    <col min="3" max="3" width="8.5703125" style="1" customWidth="1"/>
    <col min="4" max="4" width="79.5703125" style="1" customWidth="1"/>
    <col min="5" max="5" width="4" style="1" customWidth="1"/>
    <col min="6" max="6" width="12.42578125" style="1" customWidth="1"/>
    <col min="7" max="7" width="4.5703125" style="1" customWidth="1"/>
    <col min="8" max="8" width="19.140625" style="1" customWidth="1"/>
    <col min="9" max="9" width="5.42578125" style="1" customWidth="1"/>
    <col min="10" max="10" width="7.42578125" style="8" customWidth="1"/>
    <col min="11" max="16384" width="10.42578125" style="1"/>
  </cols>
  <sheetData>
    <row r="1" spans="1:9" x14ac:dyDescent="0.2">
      <c r="A1" s="8"/>
      <c r="B1" s="8"/>
      <c r="C1" s="8"/>
      <c r="D1" s="8"/>
      <c r="E1" s="8"/>
      <c r="F1" s="8"/>
      <c r="G1" s="8"/>
      <c r="H1" s="8"/>
      <c r="I1" s="8"/>
    </row>
    <row r="2" spans="1:9" x14ac:dyDescent="0.2">
      <c r="A2" s="8"/>
      <c r="B2" s="8"/>
      <c r="C2" s="8"/>
      <c r="D2" s="8"/>
      <c r="E2" s="8"/>
      <c r="F2" s="8"/>
      <c r="G2" s="8"/>
      <c r="H2" s="8"/>
      <c r="I2" s="8"/>
    </row>
    <row r="3" spans="1:9" x14ac:dyDescent="0.2">
      <c r="A3" s="8"/>
      <c r="B3" s="70"/>
      <c r="C3" s="70"/>
      <c r="D3" s="70"/>
      <c r="E3" s="70"/>
      <c r="F3" s="71"/>
      <c r="G3" s="70"/>
      <c r="H3" s="70"/>
      <c r="I3" s="70"/>
    </row>
    <row r="4" spans="1:9" ht="15" thickBot="1" x14ac:dyDescent="0.25">
      <c r="A4" s="8"/>
      <c r="B4" s="70"/>
      <c r="C4" s="70"/>
      <c r="D4" s="70"/>
      <c r="E4" s="70"/>
      <c r="F4" s="71"/>
      <c r="G4" s="70"/>
      <c r="H4" s="70"/>
      <c r="I4" s="70"/>
    </row>
    <row r="5" spans="1:9" ht="29.25" customHeight="1" thickBot="1" x14ac:dyDescent="0.25">
      <c r="A5" s="8"/>
      <c r="B5" s="70"/>
      <c r="C5" s="172" t="s">
        <v>224</v>
      </c>
      <c r="D5" s="173"/>
      <c r="E5" s="173"/>
      <c r="F5" s="173"/>
      <c r="G5" s="173"/>
      <c r="H5" s="174"/>
      <c r="I5" s="70"/>
    </row>
    <row r="6" spans="1:9" x14ac:dyDescent="0.2">
      <c r="A6" s="8"/>
      <c r="B6" s="70"/>
      <c r="C6" s="70"/>
      <c r="D6" s="70"/>
      <c r="E6" s="70"/>
      <c r="F6" s="71"/>
      <c r="G6" s="70"/>
      <c r="H6" s="70"/>
      <c r="I6" s="70"/>
    </row>
    <row r="7" spans="1:9" x14ac:dyDescent="0.2">
      <c r="A7" s="8"/>
      <c r="B7" s="70"/>
      <c r="C7" s="72" t="s">
        <v>32</v>
      </c>
      <c r="D7" s="72" t="s">
        <v>193</v>
      </c>
      <c r="E7" s="72"/>
      <c r="F7" s="72" t="s">
        <v>196</v>
      </c>
      <c r="G7" s="72"/>
      <c r="H7" s="72" t="s">
        <v>33</v>
      </c>
      <c r="I7" s="70"/>
    </row>
    <row r="8" spans="1:9" ht="20.100000000000001" customHeight="1" x14ac:dyDescent="0.2">
      <c r="A8" s="8"/>
      <c r="B8" s="70"/>
      <c r="C8" s="81">
        <v>1</v>
      </c>
      <c r="D8" s="3" t="s">
        <v>34</v>
      </c>
      <c r="E8" s="73"/>
      <c r="F8" s="91" t="s">
        <v>30</v>
      </c>
      <c r="G8" s="73"/>
      <c r="H8" s="5">
        <f>H9+H10+H15+H16+H17+H18+H21+H22+H23+H24+H29</f>
        <v>0</v>
      </c>
      <c r="I8" s="70"/>
    </row>
    <row r="9" spans="1:9" ht="20.100000000000001" customHeight="1" x14ac:dyDescent="0.2">
      <c r="A9" s="8"/>
      <c r="B9" s="70"/>
      <c r="C9" s="82" t="s">
        <v>0</v>
      </c>
      <c r="D9" s="6" t="s">
        <v>35</v>
      </c>
      <c r="E9" s="73"/>
      <c r="F9" s="91" t="s">
        <v>30</v>
      </c>
      <c r="G9" s="73"/>
      <c r="H9" s="65">
        <f>'7.3.2 - MTEJ_TRAT AEROBA'!M29+'7.3.2 - MTEJ_TRAT AEROBA'!M36+'7.3.2 - MTEJ_TRAT AEROBA'!M43</f>
        <v>0</v>
      </c>
      <c r="I9" s="70"/>
    </row>
    <row r="10" spans="1:9" ht="20.100000000000001" customHeight="1" x14ac:dyDescent="0.2">
      <c r="A10" s="8"/>
      <c r="B10" s="70"/>
      <c r="C10" s="82" t="s">
        <v>1</v>
      </c>
      <c r="D10" s="6" t="s">
        <v>36</v>
      </c>
      <c r="E10" s="73"/>
      <c r="F10" s="91" t="s">
        <v>30</v>
      </c>
      <c r="G10" s="73"/>
      <c r="H10" s="7">
        <f>H11+H12+H13+H14</f>
        <v>0</v>
      </c>
      <c r="I10" s="70"/>
    </row>
    <row r="11" spans="1:9" ht="20.100000000000001" customHeight="1" x14ac:dyDescent="0.2">
      <c r="A11" s="8"/>
      <c r="B11" s="70"/>
      <c r="C11" s="83" t="s">
        <v>37</v>
      </c>
      <c r="D11" s="84" t="s">
        <v>38</v>
      </c>
      <c r="E11" s="73"/>
      <c r="F11" s="4" t="s">
        <v>30</v>
      </c>
      <c r="G11" s="73"/>
      <c r="H11" s="85">
        <f>'7.3.2 - MTEJ_TRAT AEROBA'!K53</f>
        <v>0</v>
      </c>
      <c r="I11" s="70"/>
    </row>
    <row r="12" spans="1:9" ht="20.100000000000001" customHeight="1" x14ac:dyDescent="0.2">
      <c r="A12" s="8"/>
      <c r="B12" s="70"/>
      <c r="C12" s="83" t="s">
        <v>39</v>
      </c>
      <c r="D12" s="84" t="s">
        <v>40</v>
      </c>
      <c r="E12" s="73"/>
      <c r="F12" s="4" t="s">
        <v>30</v>
      </c>
      <c r="G12" s="73"/>
      <c r="H12" s="85">
        <f>'7.3.2 - MTEJ_TRAT AEROBA'!K61</f>
        <v>0</v>
      </c>
      <c r="I12" s="70"/>
    </row>
    <row r="13" spans="1:9" ht="20.100000000000001" customHeight="1" x14ac:dyDescent="0.2">
      <c r="A13" s="8"/>
      <c r="B13" s="70"/>
      <c r="C13" s="83" t="s">
        <v>41</v>
      </c>
      <c r="D13" s="84" t="s">
        <v>42</v>
      </c>
      <c r="E13" s="73"/>
      <c r="F13" s="4" t="s">
        <v>30</v>
      </c>
      <c r="G13" s="73"/>
      <c r="H13" s="85">
        <f>'7.3.2 - MTEJ_TRAT AEROBA'!I69</f>
        <v>0</v>
      </c>
      <c r="I13" s="70"/>
    </row>
    <row r="14" spans="1:9" ht="15" x14ac:dyDescent="0.2">
      <c r="A14" s="8"/>
      <c r="B14" s="70"/>
      <c r="C14" s="83" t="s">
        <v>43</v>
      </c>
      <c r="D14" s="84" t="s">
        <v>44</v>
      </c>
      <c r="E14" s="73"/>
      <c r="F14" s="4" t="s">
        <v>30</v>
      </c>
      <c r="G14" s="73"/>
      <c r="H14" s="85">
        <f>'7.3.2 - MTEJ_TRAT AEROBA'!F77</f>
        <v>0</v>
      </c>
      <c r="I14" s="70"/>
    </row>
    <row r="15" spans="1:9" ht="30" x14ac:dyDescent="0.2">
      <c r="A15" s="8"/>
      <c r="B15" s="70"/>
      <c r="C15" s="86" t="s">
        <v>2</v>
      </c>
      <c r="D15" s="6" t="s">
        <v>45</v>
      </c>
      <c r="E15" s="73"/>
      <c r="F15" s="91" t="s">
        <v>30</v>
      </c>
      <c r="G15" s="73"/>
      <c r="H15" s="65">
        <f>'7.3.2 - MTEJ_TRAT AEROBA'!H85</f>
        <v>0</v>
      </c>
      <c r="I15" s="70"/>
    </row>
    <row r="16" spans="1:9" ht="20.100000000000001" customHeight="1" x14ac:dyDescent="0.2">
      <c r="A16" s="8"/>
      <c r="B16" s="70"/>
      <c r="C16" s="86" t="s">
        <v>3</v>
      </c>
      <c r="D16" s="6" t="s">
        <v>27</v>
      </c>
      <c r="E16" s="73"/>
      <c r="F16" s="91" t="s">
        <v>30</v>
      </c>
      <c r="G16" s="73"/>
      <c r="H16" s="65">
        <f>'7.3.2 - MTEJ_TRAT AEROBA'!G93</f>
        <v>0</v>
      </c>
      <c r="I16" s="70"/>
    </row>
    <row r="17" spans="1:9" ht="20.100000000000001" customHeight="1" x14ac:dyDescent="0.2">
      <c r="A17" s="8"/>
      <c r="B17" s="70"/>
      <c r="C17" s="86" t="s">
        <v>4</v>
      </c>
      <c r="D17" s="6" t="s">
        <v>5</v>
      </c>
      <c r="E17" s="73"/>
      <c r="F17" s="91" t="s">
        <v>30</v>
      </c>
      <c r="G17" s="73"/>
      <c r="H17" s="65">
        <f>'7.3.2 - MTEJ_TRAT AEROBA'!H101</f>
        <v>0</v>
      </c>
      <c r="I17" s="70"/>
    </row>
    <row r="18" spans="1:9" ht="20.100000000000001" customHeight="1" x14ac:dyDescent="0.2">
      <c r="A18" s="8"/>
      <c r="B18" s="70"/>
      <c r="C18" s="86" t="s">
        <v>6</v>
      </c>
      <c r="D18" s="6" t="s">
        <v>46</v>
      </c>
      <c r="E18" s="73"/>
      <c r="F18" s="91" t="s">
        <v>30</v>
      </c>
      <c r="G18" s="73"/>
      <c r="H18" s="7">
        <f>H19+H20</f>
        <v>0</v>
      </c>
      <c r="I18" s="70"/>
    </row>
    <row r="19" spans="1:9" ht="20.100000000000001" customHeight="1" x14ac:dyDescent="0.2">
      <c r="A19" s="8"/>
      <c r="B19" s="70"/>
      <c r="C19" s="83" t="s">
        <v>47</v>
      </c>
      <c r="D19" s="87" t="s">
        <v>48</v>
      </c>
      <c r="E19" s="88"/>
      <c r="F19" s="4" t="s">
        <v>30</v>
      </c>
      <c r="G19" s="88"/>
      <c r="H19" s="85">
        <f>'7.3.2 - MTEJ_TRAT AEROBA'!G110</f>
        <v>0</v>
      </c>
      <c r="I19" s="70"/>
    </row>
    <row r="20" spans="1:9" ht="20.100000000000001" customHeight="1" x14ac:dyDescent="0.2">
      <c r="A20" s="8"/>
      <c r="B20" s="70"/>
      <c r="C20" s="83" t="s">
        <v>49</v>
      </c>
      <c r="D20" s="87" t="s">
        <v>50</v>
      </c>
      <c r="E20" s="88"/>
      <c r="F20" s="4" t="s">
        <v>30</v>
      </c>
      <c r="G20" s="88"/>
      <c r="H20" s="85">
        <f>'7.3.2 - MTEJ_TRAT AEROBA'!G117</f>
        <v>0</v>
      </c>
      <c r="I20" s="70"/>
    </row>
    <row r="21" spans="1:9" ht="15" x14ac:dyDescent="0.2">
      <c r="A21" s="8"/>
      <c r="B21" s="70"/>
      <c r="C21" s="86" t="s">
        <v>7</v>
      </c>
      <c r="D21" s="6" t="s">
        <v>51</v>
      </c>
      <c r="E21" s="73"/>
      <c r="F21" s="91" t="s">
        <v>30</v>
      </c>
      <c r="G21" s="73"/>
      <c r="H21" s="65">
        <f>'7.3.2 - MTEJ_TRAT AEROBA'!K127</f>
        <v>0</v>
      </c>
      <c r="I21" s="70"/>
    </row>
    <row r="22" spans="1:9" ht="20.100000000000001" customHeight="1" x14ac:dyDescent="0.2">
      <c r="A22" s="8"/>
      <c r="B22" s="70"/>
      <c r="C22" s="86" t="s">
        <v>8</v>
      </c>
      <c r="D22" s="6" t="s">
        <v>52</v>
      </c>
      <c r="E22" s="73"/>
      <c r="F22" s="91" t="s">
        <v>30</v>
      </c>
      <c r="G22" s="73"/>
      <c r="H22" s="65">
        <f>'7.3.2 - MTEJ_TRAT AEROBA'!E132</f>
        <v>0</v>
      </c>
      <c r="I22" s="70"/>
    </row>
    <row r="23" spans="1:9" ht="20.100000000000001" customHeight="1" x14ac:dyDescent="0.2">
      <c r="A23" s="8"/>
      <c r="B23" s="70"/>
      <c r="C23" s="86" t="s">
        <v>9</v>
      </c>
      <c r="D23" s="6" t="s">
        <v>53</v>
      </c>
      <c r="E23" s="73"/>
      <c r="F23" s="91" t="s">
        <v>30</v>
      </c>
      <c r="G23" s="73"/>
      <c r="H23" s="65">
        <f>'7.3.2 - MTEJ_TRAT AEROBA'!G140</f>
        <v>0</v>
      </c>
      <c r="I23" s="70"/>
    </row>
    <row r="24" spans="1:9" ht="20.100000000000001" customHeight="1" x14ac:dyDescent="0.2">
      <c r="A24" s="8"/>
      <c r="B24" s="70"/>
      <c r="C24" s="86" t="s">
        <v>10</v>
      </c>
      <c r="D24" s="6" t="s">
        <v>54</v>
      </c>
      <c r="E24" s="73"/>
      <c r="F24" s="91" t="s">
        <v>30</v>
      </c>
      <c r="G24" s="73"/>
      <c r="H24" s="7">
        <f>H25+H26+H27+H28</f>
        <v>0</v>
      </c>
      <c r="I24" s="70"/>
    </row>
    <row r="25" spans="1:9" ht="20.100000000000001" customHeight="1" x14ac:dyDescent="0.2">
      <c r="A25" s="8"/>
      <c r="B25" s="70"/>
      <c r="C25" s="83" t="s">
        <v>197</v>
      </c>
      <c r="D25" s="84" t="s">
        <v>55</v>
      </c>
      <c r="E25" s="88"/>
      <c r="F25" s="4" t="s">
        <v>30</v>
      </c>
      <c r="G25" s="88"/>
      <c r="H25" s="85">
        <f>'7.3.2 - MTEJ_TRAT AEROBA'!G149</f>
        <v>0</v>
      </c>
      <c r="I25" s="70"/>
    </row>
    <row r="26" spans="1:9" ht="20.100000000000001" customHeight="1" x14ac:dyDescent="0.2">
      <c r="A26" s="8"/>
      <c r="B26" s="70"/>
      <c r="C26" s="83" t="s">
        <v>198</v>
      </c>
      <c r="D26" s="84" t="s">
        <v>56</v>
      </c>
      <c r="E26" s="88"/>
      <c r="F26" s="4" t="s">
        <v>30</v>
      </c>
      <c r="G26" s="88"/>
      <c r="H26" s="85">
        <f>'7.3.2 - MTEJ_TRAT AEROBA'!G158</f>
        <v>0</v>
      </c>
      <c r="I26" s="70"/>
    </row>
    <row r="27" spans="1:9" ht="20.100000000000001" customHeight="1" x14ac:dyDescent="0.2">
      <c r="A27" s="8"/>
      <c r="B27" s="70"/>
      <c r="C27" s="83" t="s">
        <v>199</v>
      </c>
      <c r="D27" s="84" t="s">
        <v>57</v>
      </c>
      <c r="E27" s="88"/>
      <c r="F27" s="4" t="s">
        <v>30</v>
      </c>
      <c r="G27" s="88"/>
      <c r="H27" s="85">
        <f>'7.3.2 - MTEJ_TRAT AEROBA'!G167</f>
        <v>0</v>
      </c>
      <c r="I27" s="70"/>
    </row>
    <row r="28" spans="1:9" ht="20.100000000000001" customHeight="1" x14ac:dyDescent="0.2">
      <c r="A28" s="8"/>
      <c r="B28" s="70"/>
      <c r="C28" s="83" t="s">
        <v>200</v>
      </c>
      <c r="D28" s="84" t="s">
        <v>58</v>
      </c>
      <c r="E28" s="88"/>
      <c r="F28" s="4" t="s">
        <v>30</v>
      </c>
      <c r="G28" s="88"/>
      <c r="H28" s="85">
        <f>'7.3.2 - MTEJ_TRAT AEROBA'!G176</f>
        <v>0</v>
      </c>
      <c r="I28" s="70"/>
    </row>
    <row r="29" spans="1:9" ht="30" x14ac:dyDescent="0.2">
      <c r="A29" s="8"/>
      <c r="B29" s="70"/>
      <c r="C29" s="86" t="s">
        <v>11</v>
      </c>
      <c r="D29" s="6" t="s">
        <v>59</v>
      </c>
      <c r="E29" s="73"/>
      <c r="F29" s="91" t="s">
        <v>30</v>
      </c>
      <c r="G29" s="73"/>
      <c r="H29" s="65">
        <f>'7.3.2 - MTEJ_TRAT AEROBA'!H184</f>
        <v>0</v>
      </c>
      <c r="I29" s="70"/>
    </row>
    <row r="30" spans="1:9" ht="20.100000000000001" customHeight="1" x14ac:dyDescent="0.2">
      <c r="A30" s="8"/>
      <c r="B30" s="70"/>
      <c r="C30" s="81">
        <v>2</v>
      </c>
      <c r="D30" s="3" t="s">
        <v>60</v>
      </c>
      <c r="E30" s="73"/>
      <c r="F30" s="91" t="s">
        <v>30</v>
      </c>
      <c r="G30" s="73"/>
      <c r="H30" s="5">
        <f>H31+H32+H33+H34</f>
        <v>0</v>
      </c>
      <c r="I30" s="70"/>
    </row>
    <row r="31" spans="1:9" ht="20.100000000000001" customHeight="1" x14ac:dyDescent="0.2">
      <c r="A31" s="8"/>
      <c r="B31" s="70"/>
      <c r="C31" s="86" t="s">
        <v>13</v>
      </c>
      <c r="D31" s="6" t="s">
        <v>12</v>
      </c>
      <c r="E31" s="73"/>
      <c r="F31" s="91" t="s">
        <v>30</v>
      </c>
      <c r="G31" s="73"/>
      <c r="H31" s="65">
        <f>'7.3.2 - MTEJ_TRAT AEROBA'!G195</f>
        <v>0</v>
      </c>
      <c r="I31" s="70"/>
    </row>
    <row r="32" spans="1:9" ht="20.100000000000001" customHeight="1" x14ac:dyDescent="0.2">
      <c r="A32" s="8"/>
      <c r="B32" s="70"/>
      <c r="C32" s="86" t="s">
        <v>14</v>
      </c>
      <c r="D32" s="6" t="s">
        <v>61</v>
      </c>
      <c r="E32" s="73"/>
      <c r="F32" s="91" t="s">
        <v>30</v>
      </c>
      <c r="G32" s="73"/>
      <c r="H32" s="65">
        <f>'7.3.2 - MTEJ_TRAT AEROBA'!E201</f>
        <v>0</v>
      </c>
      <c r="I32" s="70"/>
    </row>
    <row r="33" spans="1:9" ht="20.100000000000001" customHeight="1" x14ac:dyDescent="0.2">
      <c r="A33" s="8"/>
      <c r="B33" s="70"/>
      <c r="C33" s="86" t="s">
        <v>15</v>
      </c>
      <c r="D33" s="6" t="s">
        <v>62</v>
      </c>
      <c r="E33" s="73"/>
      <c r="F33" s="91" t="s">
        <v>30</v>
      </c>
      <c r="G33" s="73"/>
      <c r="H33" s="65">
        <f>'7.3.2 - MTEJ_TRAT AEROBA'!E206</f>
        <v>0</v>
      </c>
      <c r="I33" s="70"/>
    </row>
    <row r="34" spans="1:9" s="8" customFormat="1" ht="20.100000000000001" customHeight="1" x14ac:dyDescent="0.2">
      <c r="B34" s="70"/>
      <c r="C34" s="86" t="s">
        <v>16</v>
      </c>
      <c r="D34" s="6" t="s">
        <v>63</v>
      </c>
      <c r="E34" s="73"/>
      <c r="F34" s="91" t="s">
        <v>30</v>
      </c>
      <c r="G34" s="73"/>
      <c r="H34" s="65">
        <f>'7.3.2 - MTEJ_TRAT AEROBA'!E214</f>
        <v>0</v>
      </c>
      <c r="I34" s="70"/>
    </row>
    <row r="35" spans="1:9" s="8" customFormat="1" ht="20.100000000000001" customHeight="1" x14ac:dyDescent="0.2">
      <c r="B35" s="70"/>
      <c r="C35" s="89">
        <v>3</v>
      </c>
      <c r="D35" s="3" t="s">
        <v>216</v>
      </c>
      <c r="E35" s="73"/>
      <c r="F35" s="91" t="s">
        <v>30</v>
      </c>
      <c r="G35" s="73"/>
      <c r="H35" s="65">
        <f>'7.3.2 - MTEJ_TRAT AEROBA'!E219</f>
        <v>0</v>
      </c>
      <c r="I35" s="70"/>
    </row>
    <row r="36" spans="1:9" s="8" customFormat="1" ht="20.100000000000001" customHeight="1" x14ac:dyDescent="0.2">
      <c r="B36" s="70"/>
      <c r="C36" s="89">
        <v>4</v>
      </c>
      <c r="D36" s="3" t="s">
        <v>207</v>
      </c>
      <c r="E36" s="73"/>
      <c r="F36" s="91" t="s">
        <v>30</v>
      </c>
      <c r="G36" s="73"/>
      <c r="H36" s="65">
        <f>'7.3.2 - MTEJ_TRAT AEROBA'!E224</f>
        <v>0</v>
      </c>
      <c r="I36" s="70"/>
    </row>
    <row r="37" spans="1:9" s="8" customFormat="1" ht="20.100000000000001" customHeight="1" x14ac:dyDescent="0.2">
      <c r="B37" s="70"/>
      <c r="C37" s="81" t="s">
        <v>17</v>
      </c>
      <c r="D37" s="3" t="s">
        <v>208</v>
      </c>
      <c r="E37" s="73"/>
      <c r="F37" s="92" t="s">
        <v>30</v>
      </c>
      <c r="G37" s="73"/>
      <c r="H37" s="5">
        <f>H30+H8+H35+H36</f>
        <v>0</v>
      </c>
      <c r="I37" s="70"/>
    </row>
    <row r="38" spans="1:9" s="8" customFormat="1" ht="20.100000000000001" customHeight="1" x14ac:dyDescent="0.2">
      <c r="B38" s="70"/>
      <c r="C38" s="81" t="s">
        <v>18</v>
      </c>
      <c r="D38" s="3" t="s">
        <v>64</v>
      </c>
      <c r="E38" s="75"/>
      <c r="F38" s="92" t="s">
        <v>30</v>
      </c>
      <c r="G38" s="75"/>
      <c r="H38" s="76">
        <f>'7.3.2 - MTEJ_TRAT AEROBA'!G235</f>
        <v>0</v>
      </c>
      <c r="I38" s="70"/>
    </row>
    <row r="39" spans="1:9" s="8" customFormat="1" ht="20.100000000000001" customHeight="1" x14ac:dyDescent="0.2">
      <c r="B39" s="70"/>
      <c r="C39" s="81" t="s">
        <v>19</v>
      </c>
      <c r="D39" s="3" t="s">
        <v>65</v>
      </c>
      <c r="E39" s="73"/>
      <c r="F39" s="92" t="s">
        <v>30</v>
      </c>
      <c r="G39" s="73"/>
      <c r="H39" s="5">
        <f>H37+H38</f>
        <v>0</v>
      </c>
      <c r="I39" s="70"/>
    </row>
    <row r="40" spans="1:9" s="8" customFormat="1" ht="20.100000000000001" customHeight="1" x14ac:dyDescent="0.2">
      <c r="B40" s="70"/>
      <c r="C40" s="81" t="s">
        <v>66</v>
      </c>
      <c r="D40" s="3" t="s">
        <v>213</v>
      </c>
      <c r="E40" s="75"/>
      <c r="F40" s="78">
        <f>'7.3.2 - MTEJ_TRAT AEROBA'!E243</f>
        <v>0</v>
      </c>
      <c r="G40" s="75"/>
      <c r="H40" s="5">
        <f>H39*F40</f>
        <v>0</v>
      </c>
      <c r="I40" s="70"/>
    </row>
    <row r="41" spans="1:9" s="8" customFormat="1" ht="20.100000000000001" customHeight="1" x14ac:dyDescent="0.2">
      <c r="B41" s="70"/>
      <c r="C41" s="81" t="s">
        <v>67</v>
      </c>
      <c r="D41" s="3" t="s">
        <v>68</v>
      </c>
      <c r="E41" s="75"/>
      <c r="F41" s="78">
        <f>'7.3.2 - MTEJ_TRAT AEROBA'!E251</f>
        <v>0</v>
      </c>
      <c r="G41" s="75"/>
      <c r="H41" s="5">
        <f>H39*F41</f>
        <v>0</v>
      </c>
      <c r="I41" s="70"/>
    </row>
    <row r="42" spans="1:9" s="8" customFormat="1" ht="20.100000000000001" customHeight="1" x14ac:dyDescent="0.2">
      <c r="B42" s="70"/>
      <c r="C42" s="81" t="s">
        <v>69</v>
      </c>
      <c r="D42" s="3" t="s">
        <v>70</v>
      </c>
      <c r="E42" s="73"/>
      <c r="F42" s="92" t="s">
        <v>30</v>
      </c>
      <c r="G42" s="73"/>
      <c r="H42" s="5">
        <f>H39+H40+H41</f>
        <v>0</v>
      </c>
      <c r="I42" s="70"/>
    </row>
    <row r="43" spans="1:9" s="8" customFormat="1" ht="20.100000000000001" customHeight="1" x14ac:dyDescent="0.2">
      <c r="B43" s="70"/>
      <c r="C43" s="90" t="s">
        <v>71</v>
      </c>
      <c r="D43" s="96" t="s">
        <v>217</v>
      </c>
      <c r="E43" s="73"/>
      <c r="F43" s="91" t="s">
        <v>29</v>
      </c>
      <c r="G43" s="73"/>
      <c r="H43" s="95">
        <v>3394</v>
      </c>
      <c r="I43" s="70"/>
    </row>
    <row r="44" spans="1:9" s="8" customFormat="1" ht="20.100000000000001" customHeight="1" x14ac:dyDescent="0.2">
      <c r="B44" s="70"/>
      <c r="C44" s="81" t="s">
        <v>71</v>
      </c>
      <c r="D44" s="3" t="s">
        <v>218</v>
      </c>
      <c r="E44" s="74"/>
      <c r="F44" s="92" t="s">
        <v>219</v>
      </c>
      <c r="G44" s="74"/>
      <c r="H44" s="5">
        <f>H42/H43</f>
        <v>0</v>
      </c>
      <c r="I44" s="70"/>
    </row>
    <row r="45" spans="1:9" s="8" customFormat="1" ht="15" customHeight="1" x14ac:dyDescent="0.2">
      <c r="B45" s="70"/>
      <c r="C45" s="70"/>
      <c r="D45" s="70"/>
      <c r="E45" s="70"/>
      <c r="F45" s="71"/>
      <c r="G45" s="70"/>
      <c r="H45" s="70"/>
      <c r="I45" s="70"/>
    </row>
  </sheetData>
  <mergeCells count="1">
    <mergeCell ref="C5:H5"/>
  </mergeCells>
  <printOptions horizontalCentered="1" verticalCentered="1"/>
  <pageMargins left="0.7" right="0.7" top="0.75" bottom="0.75" header="0.3" footer="0.3"/>
  <pageSetup paperSize="9" scale="64" orientation="portrait" r:id="rId1"/>
  <headerFooter>
    <oddFooter>&amp;C&amp;"Helvetica,Regular"&amp;12&amp;K000000Pagina &amp;P din &amp;N</oddFooter>
  </headerFooter>
  <colBreaks count="1" manualBreakCount="1">
    <brk id="9" max="51" man="1"/>
  </colBreaks>
  <ignoredErrors>
    <ignoredError sqref="C11:C14 C19:C20 C25:C28" twoDigitTextYear="1"/>
    <ignoredError sqref="H9 F40:F41 H31:H34 H25:H29 H39:H42 H11:H14 H16:H17 H19:H20 H22 H37:H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INSTRUCȚIUNI</vt:lpstr>
      <vt:lpstr>7.3.2 - MTEJ_TRAT AEROBA</vt:lpstr>
      <vt:lpstr>7.3.1 - FF_TRAT AEROBA</vt:lpstr>
      <vt:lpstr>'7.3.1 - FF_TRAT AEROBA'!Print_Area</vt:lpstr>
      <vt:lpstr>'7.3.2 - MTEJ_TRAT AEROBA'!Print_Area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Traian Petrache</dc:creator>
  <cp:keywords/>
  <dc:description/>
  <cp:lastModifiedBy>Elena Raducanu</cp:lastModifiedBy>
  <cp:lastPrinted>2025-07-16T10:07:33Z</cp:lastPrinted>
  <dcterms:created xsi:type="dcterms:W3CDTF">2014-07-10T07:46:57Z</dcterms:created>
  <dcterms:modified xsi:type="dcterms:W3CDTF">2025-07-16T10:08:41Z</dcterms:modified>
  <cp:category/>
</cp:coreProperties>
</file>