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IOLETA\VIOLETA - ACHIZITII PUBLICE SECTORIALE\2025\PS\MENTENANTA INSTALATII SI CENTRALE TERMICE - 3\Exemplar OA\"/>
    </mc:Choice>
  </mc:AlternateContent>
  <bookViews>
    <workbookView xWindow="-120" yWindow="-120" windowWidth="29040" windowHeight="15720" activeTab="3"/>
  </bookViews>
  <sheets>
    <sheet name="TG_Lot1 " sheetId="9" r:id="rId1"/>
    <sheet name="R+VTP lot1" sheetId="7" r:id="rId2"/>
    <sheet name="Interv+Reparatii lot1" sheetId="10" r:id="rId3"/>
    <sheet name="TG_Lot 2" sheetId="12" r:id="rId4"/>
    <sheet name="R+VTP LOT 2" sheetId="8" r:id="rId5"/>
    <sheet name="Interv+Reparatii lot 2" sheetId="11" r:id="rId6"/>
  </sheets>
  <calcPr calcId="162913"/>
</workbook>
</file>

<file path=xl/calcChain.xml><?xml version="1.0" encoding="utf-8"?>
<calcChain xmlns="http://schemas.openxmlformats.org/spreadsheetml/2006/main">
  <c r="E9" i="11" l="1"/>
  <c r="N66" i="8"/>
  <c r="K66" i="8"/>
  <c r="O105" i="7" l="1"/>
  <c r="B8" i="12" l="1"/>
  <c r="E10" i="11"/>
  <c r="O66" i="8" l="1"/>
  <c r="E8" i="11"/>
  <c r="E7" i="11"/>
  <c r="E11" i="11" s="1"/>
  <c r="B9" i="12" s="1"/>
  <c r="B10" i="12" s="1"/>
  <c r="F10" i="10"/>
  <c r="F11" i="10"/>
  <c r="F9" i="10"/>
  <c r="F8" i="10"/>
  <c r="F12" i="10" l="1"/>
  <c r="B8" i="9" s="1"/>
  <c r="L66" i="8" l="1"/>
  <c r="I66" i="8"/>
  <c r="N65" i="8"/>
  <c r="K65" i="8"/>
  <c r="O65" i="8" s="1"/>
  <c r="N64" i="8"/>
  <c r="K64" i="8"/>
  <c r="O64" i="8" s="1"/>
  <c r="O63" i="8"/>
  <c r="N63" i="8"/>
  <c r="K63" i="8"/>
  <c r="N62" i="8"/>
  <c r="K62" i="8"/>
  <c r="O62" i="8" s="1"/>
  <c r="N61" i="8"/>
  <c r="K61" i="8"/>
  <c r="O61" i="8" s="1"/>
  <c r="O60" i="8"/>
  <c r="N60" i="8"/>
  <c r="K60" i="8"/>
  <c r="O59" i="8"/>
  <c r="N59" i="8"/>
  <c r="K59" i="8"/>
  <c r="N58" i="8"/>
  <c r="K58" i="8"/>
  <c r="O58" i="8" s="1"/>
  <c r="N57" i="8"/>
  <c r="K57" i="8"/>
  <c r="O57" i="8" s="1"/>
  <c r="O56" i="8"/>
  <c r="N56" i="8"/>
  <c r="K56" i="8"/>
  <c r="O55" i="8"/>
  <c r="N55" i="8"/>
  <c r="K55" i="8"/>
  <c r="N54" i="8"/>
  <c r="K54" i="8"/>
  <c r="O54" i="8" s="1"/>
  <c r="N53" i="8"/>
  <c r="K53" i="8"/>
  <c r="O53" i="8" s="1"/>
  <c r="O52" i="8"/>
  <c r="N52" i="8"/>
  <c r="K52" i="8"/>
  <c r="O51" i="8"/>
  <c r="N51" i="8"/>
  <c r="K51" i="8"/>
  <c r="N50" i="8"/>
  <c r="K50" i="8"/>
  <c r="O50" i="8" s="1"/>
  <c r="N49" i="8"/>
  <c r="K49" i="8"/>
  <c r="O49" i="8" s="1"/>
  <c r="O48" i="8"/>
  <c r="N48" i="8"/>
  <c r="K48" i="8"/>
  <c r="O47" i="8"/>
  <c r="N47" i="8"/>
  <c r="K47" i="8"/>
  <c r="N46" i="8"/>
  <c r="K46" i="8"/>
  <c r="O46" i="8" s="1"/>
  <c r="N45" i="8"/>
  <c r="K45" i="8"/>
  <c r="O45" i="8" s="1"/>
  <c r="O44" i="8"/>
  <c r="N44" i="8"/>
  <c r="K44" i="8"/>
  <c r="O43" i="8"/>
  <c r="N43" i="8"/>
  <c r="K43" i="8"/>
  <c r="N42" i="8"/>
  <c r="K42" i="8"/>
  <c r="O42" i="8" s="1"/>
  <c r="N41" i="8"/>
  <c r="K41" i="8"/>
  <c r="O41" i="8" s="1"/>
  <c r="O40" i="8"/>
  <c r="N40" i="8"/>
  <c r="K40" i="8"/>
  <c r="O39" i="8"/>
  <c r="N39" i="8"/>
  <c r="K39" i="8"/>
  <c r="N38" i="8"/>
  <c r="K38" i="8"/>
  <c r="O38" i="8" s="1"/>
  <c r="N37" i="8"/>
  <c r="K37" i="8"/>
  <c r="O37" i="8" s="1"/>
  <c r="O36" i="8"/>
  <c r="N36" i="8"/>
  <c r="K36" i="8"/>
  <c r="O35" i="8"/>
  <c r="N35" i="8"/>
  <c r="K35" i="8"/>
  <c r="N34" i="8"/>
  <c r="K34" i="8"/>
  <c r="O34" i="8" s="1"/>
  <c r="N33" i="8"/>
  <c r="K33" i="8"/>
  <c r="O33" i="8" s="1"/>
  <c r="O32" i="8"/>
  <c r="N32" i="8"/>
  <c r="K32" i="8"/>
  <c r="O31" i="8"/>
  <c r="N31" i="8"/>
  <c r="K31" i="8"/>
  <c r="N30" i="8"/>
  <c r="K30" i="8"/>
  <c r="O30" i="8" s="1"/>
  <c r="N29" i="8"/>
  <c r="K29" i="8"/>
  <c r="O29" i="8" s="1"/>
  <c r="O28" i="8"/>
  <c r="N28" i="8"/>
  <c r="K28" i="8"/>
  <c r="O27" i="8"/>
  <c r="N27" i="8"/>
  <c r="K27" i="8"/>
  <c r="N26" i="8"/>
  <c r="K26" i="8"/>
  <c r="O26" i="8" s="1"/>
  <c r="N25" i="8"/>
  <c r="K25" i="8"/>
  <c r="O25" i="8" s="1"/>
  <c r="O24" i="8"/>
  <c r="N24" i="8"/>
  <c r="K24" i="8"/>
  <c r="O23" i="8"/>
  <c r="N23" i="8"/>
  <c r="K23" i="8"/>
  <c r="N22" i="8"/>
  <c r="K22" i="8"/>
  <c r="O22" i="8" s="1"/>
  <c r="N21" i="8"/>
  <c r="K21" i="8"/>
  <c r="O21" i="8" s="1"/>
  <c r="O20" i="8"/>
  <c r="N20" i="8"/>
  <c r="K20" i="8"/>
  <c r="O19" i="8"/>
  <c r="N19" i="8"/>
  <c r="K19" i="8"/>
  <c r="N18" i="8"/>
  <c r="K18" i="8"/>
  <c r="O18" i="8" s="1"/>
  <c r="N17" i="8"/>
  <c r="K17" i="8"/>
  <c r="O17" i="8" s="1"/>
  <c r="O16" i="8"/>
  <c r="N16" i="8"/>
  <c r="K16" i="8"/>
  <c r="O15" i="8"/>
  <c r="N15" i="8"/>
  <c r="K15" i="8"/>
  <c r="N14" i="8"/>
  <c r="K14" i="8"/>
  <c r="O14" i="8" s="1"/>
  <c r="N13" i="8"/>
  <c r="K13" i="8"/>
  <c r="O13" i="8" s="1"/>
  <c r="O12" i="8"/>
  <c r="N12" i="8"/>
  <c r="K12" i="8"/>
  <c r="O11" i="8"/>
  <c r="N11" i="8"/>
  <c r="K11" i="8"/>
  <c r="N10" i="8"/>
  <c r="K10" i="8"/>
  <c r="O10" i="8" s="1"/>
  <c r="N9" i="8"/>
  <c r="K9" i="8"/>
  <c r="O9" i="8" s="1"/>
  <c r="I105" i="7" l="1"/>
  <c r="L105" i="7"/>
  <c r="N104" i="7"/>
  <c r="K104" i="7"/>
  <c r="N103" i="7"/>
  <c r="K103" i="7"/>
  <c r="N102" i="7"/>
  <c r="K102" i="7"/>
  <c r="N101" i="7"/>
  <c r="K101" i="7"/>
  <c r="O101" i="7" s="1"/>
  <c r="N100" i="7"/>
  <c r="K100" i="7"/>
  <c r="N99" i="7"/>
  <c r="K99" i="7"/>
  <c r="N98" i="7"/>
  <c r="K98" i="7"/>
  <c r="N97" i="7"/>
  <c r="K97" i="7"/>
  <c r="N96" i="7"/>
  <c r="K96" i="7"/>
  <c r="N95" i="7"/>
  <c r="K95" i="7"/>
  <c r="N94" i="7"/>
  <c r="K94" i="7"/>
  <c r="N93" i="7"/>
  <c r="K93" i="7"/>
  <c r="N92" i="7"/>
  <c r="K92" i="7"/>
  <c r="N91" i="7"/>
  <c r="K91" i="7"/>
  <c r="N90" i="7"/>
  <c r="K90" i="7"/>
  <c r="N89" i="7"/>
  <c r="K89" i="7"/>
  <c r="N88" i="7"/>
  <c r="K88" i="7"/>
  <c r="N87" i="7"/>
  <c r="K87" i="7"/>
  <c r="N86" i="7"/>
  <c r="K86" i="7"/>
  <c r="N85" i="7"/>
  <c r="K85" i="7"/>
  <c r="N84" i="7"/>
  <c r="K84" i="7"/>
  <c r="N83" i="7"/>
  <c r="K83" i="7"/>
  <c r="N82" i="7"/>
  <c r="K82" i="7"/>
  <c r="N81" i="7"/>
  <c r="K81" i="7"/>
  <c r="N80" i="7"/>
  <c r="K80" i="7"/>
  <c r="N79" i="7"/>
  <c r="K79" i="7"/>
  <c r="N78" i="7"/>
  <c r="K78" i="7"/>
  <c r="N77" i="7"/>
  <c r="K77" i="7"/>
  <c r="N76" i="7"/>
  <c r="K76" i="7"/>
  <c r="N75" i="7"/>
  <c r="K75" i="7"/>
  <c r="N74" i="7"/>
  <c r="K74" i="7"/>
  <c r="N73" i="7"/>
  <c r="K73" i="7"/>
  <c r="N72" i="7"/>
  <c r="K72" i="7"/>
  <c r="N71" i="7"/>
  <c r="K71" i="7"/>
  <c r="N70" i="7"/>
  <c r="K70" i="7"/>
  <c r="N69" i="7"/>
  <c r="K69" i="7"/>
  <c r="N68" i="7"/>
  <c r="K68" i="7"/>
  <c r="N67" i="7"/>
  <c r="K67" i="7"/>
  <c r="O67" i="7" s="1"/>
  <c r="N66" i="7"/>
  <c r="K66" i="7"/>
  <c r="N65" i="7"/>
  <c r="K65" i="7"/>
  <c r="N64" i="7"/>
  <c r="K64" i="7"/>
  <c r="N63" i="7"/>
  <c r="K63" i="7"/>
  <c r="N62" i="7"/>
  <c r="K62" i="7"/>
  <c r="N61" i="7"/>
  <c r="K61" i="7"/>
  <c r="N60" i="7"/>
  <c r="K60" i="7"/>
  <c r="N59" i="7"/>
  <c r="K59" i="7"/>
  <c r="N58" i="7"/>
  <c r="K58" i="7"/>
  <c r="N57" i="7"/>
  <c r="K57" i="7"/>
  <c r="N56" i="7"/>
  <c r="K56" i="7"/>
  <c r="N55" i="7"/>
  <c r="K55" i="7"/>
  <c r="N54" i="7"/>
  <c r="K54" i="7"/>
  <c r="N53" i="7"/>
  <c r="K53" i="7"/>
  <c r="N52" i="7"/>
  <c r="K52" i="7"/>
  <c r="N51" i="7"/>
  <c r="K51" i="7"/>
  <c r="N50" i="7"/>
  <c r="K50" i="7"/>
  <c r="N49" i="7"/>
  <c r="K49" i="7"/>
  <c r="N48" i="7"/>
  <c r="K48" i="7"/>
  <c r="N47" i="7"/>
  <c r="K47" i="7"/>
  <c r="N46" i="7"/>
  <c r="K46" i="7"/>
  <c r="N45" i="7"/>
  <c r="K45" i="7"/>
  <c r="N44" i="7"/>
  <c r="K44" i="7"/>
  <c r="N43" i="7"/>
  <c r="K43" i="7"/>
  <c r="N42" i="7"/>
  <c r="K42" i="7"/>
  <c r="N41" i="7"/>
  <c r="K41" i="7"/>
  <c r="N40" i="7"/>
  <c r="K40" i="7"/>
  <c r="N39" i="7"/>
  <c r="K39" i="7"/>
  <c r="N38" i="7"/>
  <c r="K38" i="7"/>
  <c r="N37" i="7"/>
  <c r="K37" i="7"/>
  <c r="N36" i="7"/>
  <c r="K36" i="7"/>
  <c r="N35" i="7"/>
  <c r="K35" i="7"/>
  <c r="N34" i="7"/>
  <c r="K34" i="7"/>
  <c r="N33" i="7"/>
  <c r="K33" i="7"/>
  <c r="N32" i="7"/>
  <c r="K32" i="7"/>
  <c r="N31" i="7"/>
  <c r="K31" i="7"/>
  <c r="N30" i="7"/>
  <c r="K30" i="7"/>
  <c r="N29" i="7"/>
  <c r="K29" i="7"/>
  <c r="N28" i="7"/>
  <c r="K28" i="7"/>
  <c r="N27" i="7"/>
  <c r="K27" i="7"/>
  <c r="N26" i="7"/>
  <c r="K26" i="7"/>
  <c r="N25" i="7"/>
  <c r="K25" i="7"/>
  <c r="N24" i="7"/>
  <c r="K24" i="7"/>
  <c r="N23" i="7"/>
  <c r="K23" i="7"/>
  <c r="N22" i="7"/>
  <c r="K22" i="7"/>
  <c r="N21" i="7"/>
  <c r="K21" i="7"/>
  <c r="N20" i="7"/>
  <c r="K20" i="7"/>
  <c r="N19" i="7"/>
  <c r="K19" i="7"/>
  <c r="N18" i="7"/>
  <c r="K18" i="7"/>
  <c r="N17" i="7"/>
  <c r="K17" i="7"/>
  <c r="N16" i="7"/>
  <c r="K16" i="7"/>
  <c r="N15" i="7"/>
  <c r="K15" i="7"/>
  <c r="N14" i="7"/>
  <c r="K14" i="7"/>
  <c r="N13" i="7"/>
  <c r="K13" i="7"/>
  <c r="N12" i="7"/>
  <c r="K12" i="7"/>
  <c r="N11" i="7"/>
  <c r="K11" i="7"/>
  <c r="N10" i="7"/>
  <c r="K10" i="7"/>
  <c r="N9" i="7"/>
  <c r="K9" i="7"/>
  <c r="K105" i="7" s="1"/>
  <c r="O69" i="7" l="1"/>
  <c r="N105" i="7"/>
  <c r="B7" i="9" s="1"/>
  <c r="B9" i="9" s="1"/>
  <c r="O38" i="7"/>
  <c r="O78" i="7"/>
  <c r="O98" i="7"/>
  <c r="O100" i="7"/>
  <c r="O102" i="7"/>
  <c r="O104" i="7"/>
  <c r="O93" i="7"/>
  <c r="O97" i="7"/>
  <c r="O85" i="7"/>
  <c r="O32" i="7"/>
  <c r="O50" i="7"/>
  <c r="O25" i="7"/>
  <c r="O99" i="7"/>
  <c r="O103" i="7"/>
  <c r="O95" i="7"/>
  <c r="O94" i="7"/>
  <c r="O96" i="7"/>
  <c r="O92" i="7"/>
  <c r="O91" i="7"/>
  <c r="O90" i="7"/>
  <c r="O89" i="7"/>
  <c r="O88" i="7"/>
  <c r="O87" i="7"/>
  <c r="O86" i="7"/>
  <c r="O84" i="7"/>
  <c r="O83" i="7"/>
  <c r="O81" i="7"/>
  <c r="O79" i="7"/>
  <c r="O82" i="7"/>
  <c r="O80" i="7"/>
  <c r="O77" i="7"/>
  <c r="O76" i="7"/>
  <c r="O75" i="7"/>
  <c r="O73" i="7"/>
  <c r="O71" i="7"/>
  <c r="O70" i="7"/>
  <c r="O72" i="7"/>
  <c r="O74" i="7"/>
  <c r="O68" i="7"/>
  <c r="O65" i="7"/>
  <c r="O66" i="7"/>
  <c r="O64" i="7"/>
  <c r="O63" i="7"/>
  <c r="O62" i="7"/>
  <c r="O61" i="7"/>
  <c r="O60" i="7"/>
  <c r="O59" i="7"/>
  <c r="O58" i="7"/>
  <c r="O57" i="7"/>
  <c r="O56" i="7"/>
  <c r="O55" i="7"/>
  <c r="O53" i="7"/>
  <c r="O54" i="7"/>
  <c r="O52" i="7"/>
  <c r="O51" i="7"/>
  <c r="O49" i="7"/>
  <c r="O48" i="7"/>
  <c r="O47" i="7"/>
  <c r="O46" i="7"/>
  <c r="O44" i="7"/>
  <c r="O43" i="7"/>
  <c r="O42" i="7"/>
  <c r="O41" i="7"/>
  <c r="O40" i="7"/>
  <c r="O39" i="7"/>
  <c r="O36" i="7"/>
  <c r="O35" i="7"/>
  <c r="O34" i="7"/>
  <c r="O33" i="7"/>
  <c r="O31" i="7"/>
  <c r="O30" i="7"/>
  <c r="O29" i="7"/>
  <c r="O28" i="7"/>
  <c r="O27" i="7"/>
  <c r="O45" i="7"/>
  <c r="O37" i="7"/>
  <c r="O26" i="7"/>
  <c r="O24" i="7"/>
  <c r="O23" i="7"/>
  <c r="O22" i="7"/>
  <c r="O21" i="7"/>
  <c r="O20" i="7"/>
  <c r="O19" i="7"/>
  <c r="O17" i="7"/>
  <c r="O15" i="7"/>
  <c r="O14" i="7"/>
  <c r="O13" i="7"/>
  <c r="O12" i="7"/>
  <c r="O11" i="7"/>
  <c r="O9" i="7"/>
  <c r="O18" i="7"/>
  <c r="O16" i="7"/>
  <c r="O10" i="7"/>
</calcChain>
</file>

<file path=xl/sharedStrings.xml><?xml version="1.0" encoding="utf-8"?>
<sst xmlns="http://schemas.openxmlformats.org/spreadsheetml/2006/main" count="690" uniqueCount="281">
  <si>
    <t>I.S.C.I.R. BRASOV</t>
  </si>
  <si>
    <t>Jud. Brasov – jud. Covasna</t>
  </si>
  <si>
    <t>Nr. crt.</t>
  </si>
  <si>
    <t>Loc amplasare</t>
  </si>
  <si>
    <t>Tip cazan</t>
  </si>
  <si>
    <t>calatori</t>
  </si>
  <si>
    <t xml:space="preserve">corp A </t>
  </si>
  <si>
    <t>D4 Linii  cladire SCB</t>
  </si>
  <si>
    <t xml:space="preserve">D4 Cladire Poduri  </t>
  </si>
  <si>
    <t>D4 Cladire Linii</t>
  </si>
  <si>
    <t>statie</t>
  </si>
  <si>
    <t>CED</t>
  </si>
  <si>
    <t>Statie - birou</t>
  </si>
  <si>
    <t>Localitate</t>
  </si>
  <si>
    <t>CODLEA</t>
  </si>
  <si>
    <t>BARTOLOMEU</t>
  </si>
  <si>
    <t>BOD</t>
  </si>
  <si>
    <t>FAGARAS</t>
  </si>
  <si>
    <t>PREDEAL</t>
  </si>
  <si>
    <t>SFANTU GHEORGHE</t>
  </si>
  <si>
    <t xml:space="preserve"> statie</t>
  </si>
  <si>
    <t>electric</t>
  </si>
  <si>
    <t>Comb.</t>
  </si>
  <si>
    <t>VIESSMANN Vitoplex 100</t>
  </si>
  <si>
    <t xml:space="preserve"> statie    </t>
  </si>
  <si>
    <t>magazie DR</t>
  </si>
  <si>
    <t>HERMANN BASE 355                              (Instalatii - 70691/12.96)</t>
  </si>
  <si>
    <t>IMMERGAS VICTRIX PRO 80         (Director - 6359599)</t>
  </si>
  <si>
    <t>IMMERGAS VICTRIX PRO 55         (Financiar - 6145595)</t>
  </si>
  <si>
    <t>L3 - District 6</t>
  </si>
  <si>
    <t xml:space="preserve">D1                      </t>
  </si>
  <si>
    <t>Statie</t>
  </si>
  <si>
    <t xml:space="preserve">  statie</t>
  </si>
  <si>
    <t>P                                        (kw)</t>
  </si>
  <si>
    <t>SIMC</t>
  </si>
  <si>
    <t xml:space="preserve">Tuburi radiante </t>
  </si>
  <si>
    <t xml:space="preserve">OZUN </t>
  </si>
  <si>
    <t>VOILA</t>
  </si>
  <si>
    <t>PIF</t>
  </si>
  <si>
    <t xml:space="preserve"> District L2</t>
  </si>
  <si>
    <t>Sediu L1</t>
  </si>
  <si>
    <t>VAILLANT VE 9</t>
  </si>
  <si>
    <t>RUPEA</t>
  </si>
  <si>
    <t>District L</t>
  </si>
  <si>
    <t xml:space="preserve">FONDITAL B23 KR90 Nova Florida </t>
  </si>
  <si>
    <t xml:space="preserve">FERROLI  PEGASUS B11 Seria 0518L20033 </t>
  </si>
  <si>
    <t xml:space="preserve">FERROLI  PEGASUS B11 Seria 0518L20092 </t>
  </si>
  <si>
    <t>Convector LAMPART LB 50 P 4061030292072 - birou</t>
  </si>
  <si>
    <t xml:space="preserve">ACV CA 300 </t>
  </si>
  <si>
    <t xml:space="preserve">Convector LAMPART LB 30 P 406103029270 - birou </t>
  </si>
  <si>
    <t xml:space="preserve">Convector LAMPART LB 30 P 406103029268 - vestiar </t>
  </si>
  <si>
    <t xml:space="preserve">Convector LAMPART LB 50 P 406105016321 - camera </t>
  </si>
  <si>
    <t xml:space="preserve">Convector LAMPART LB 50 P 406105016322 - camera </t>
  </si>
  <si>
    <t xml:space="preserve">Convector LAMPART LB 50 P 406103029268 - bucatarie </t>
  </si>
  <si>
    <t>FERROLI  PEGASUS F2N2S Seria 0441L20525</t>
  </si>
  <si>
    <t xml:space="preserve">ARISTON Microtech EAA 23                                                 seria 535944/5411692415334 </t>
  </si>
  <si>
    <t xml:space="preserve">ACV CA150 </t>
  </si>
  <si>
    <t>VIESSMANN Vitopend 100 7454531206710101</t>
  </si>
  <si>
    <t>gaz</t>
  </si>
  <si>
    <t>ARISTON</t>
  </si>
  <si>
    <t>BRASOV TRIAJ</t>
  </si>
  <si>
    <t>Magazie marfa</t>
  </si>
  <si>
    <t>BERETTA JUNIOR                              (Clad. SC - E3L E1950035)</t>
  </si>
  <si>
    <t>IMMERGAS VICTRIX PRO 55         (Trafic - 6392704)</t>
  </si>
  <si>
    <t>Centrala electrica                                  ROMSTAL HABITA - serie 33200811</t>
  </si>
  <si>
    <t>HARMAN</t>
  </si>
  <si>
    <t>PREJMER</t>
  </si>
  <si>
    <t>BODOC</t>
  </si>
  <si>
    <t>MALNAS BAI</t>
  </si>
  <si>
    <t>PROTHERM RAY</t>
  </si>
  <si>
    <t>HERMANN BASE 345                            (Patrimoniu - 70003/01.97)</t>
  </si>
  <si>
    <t>LAMBORGHINI NINFA 35</t>
  </si>
  <si>
    <t>IMMERGAS Tip C12</t>
  </si>
  <si>
    <t xml:space="preserve">LAMBORGHINI NINFA 32 MCS </t>
  </si>
  <si>
    <t>LAMBORGHINI NINFA 32 MCS 0807L81797</t>
  </si>
  <si>
    <t>FONTECAL BASIC                                      (serie 060757)</t>
  </si>
  <si>
    <t>FERROLI PEGASUS SEVEN 7EL                              Serie 0250L40056</t>
  </si>
  <si>
    <t>Convector LAMPART LB 30 K                      Grup sanitar personal</t>
  </si>
  <si>
    <t>FONDITAL B23 KR90 Nova Florida                             serie KPOR32RR85H20A1</t>
  </si>
  <si>
    <t>Instant a.c.m. Ariston B11 BS                                                                                                     806245411–01 08/06 – grup sanit</t>
  </si>
  <si>
    <t>Convector LAMPART LB 50 P                                 RO9PM500 1332 – birou</t>
  </si>
  <si>
    <t xml:space="preserve">FEROLLI Econcept 51 A                                      serie 1016L60046 </t>
  </si>
  <si>
    <t>IMMERGAS VICTRIX PRO 55                           (Linii - 6145618)</t>
  </si>
  <si>
    <t>ROMSTAL ALARKO CARRIER                        CONFORT 638</t>
  </si>
  <si>
    <t>VIESSMANN VITODENS 200      parter Ciuc                                          serie 7454861302402109</t>
  </si>
  <si>
    <t>VIESSMANN VITODENS 200                            parter Bv case bilete -                         serie 7510390302562100</t>
  </si>
  <si>
    <t>Scadenta</t>
  </si>
  <si>
    <t>SCB</t>
  </si>
  <si>
    <t>In conservare</t>
  </si>
  <si>
    <t>Convector LAMPART LB 30 P 406105016325 - Sala instructaj</t>
  </si>
  <si>
    <t xml:space="preserve">Convector LAMPART LB 50 P 406103029273 - atelier </t>
  </si>
  <si>
    <t>18.01.2024</t>
  </si>
  <si>
    <t>SAUNIER DUVAL (cantina)                                          0300171078</t>
  </si>
  <si>
    <t>VIESSMANN VITODENS 200                                  birouri etaj                                                                      serie 7510391303015107</t>
  </si>
  <si>
    <t>17.01.2025</t>
  </si>
  <si>
    <t>10.01.2025</t>
  </si>
  <si>
    <t>06.03.2025</t>
  </si>
  <si>
    <t>IFTE            (Automotoarelor nr. 5</t>
  </si>
  <si>
    <t xml:space="preserve">Saunier Duval Thema Fast                                        </t>
  </si>
  <si>
    <t>09.01.2025</t>
  </si>
  <si>
    <t>ACV - Lamborghini EM 35E</t>
  </si>
  <si>
    <t>Sectia IFTE</t>
  </si>
  <si>
    <t>KOBER MOTAN Optimus</t>
  </si>
  <si>
    <t>09.03.2025</t>
  </si>
  <si>
    <t>26.03.2025</t>
  </si>
  <si>
    <t>VIESSMANN VITODENS 200 - W                7373009801954101</t>
  </si>
  <si>
    <t>Statie                                                (politie, sef statie)</t>
  </si>
  <si>
    <t>21.06.2025</t>
  </si>
  <si>
    <t>21.08.2025</t>
  </si>
  <si>
    <t>Loc. Interventie                        (str. Constelatiei)</t>
  </si>
  <si>
    <t xml:space="preserve">IFTE            </t>
  </si>
  <si>
    <t>SIME RMG                                                        serie 3109882723</t>
  </si>
  <si>
    <t>87,4</t>
  </si>
  <si>
    <t>18.10.2025</t>
  </si>
  <si>
    <t>ZARNESTI</t>
  </si>
  <si>
    <t>IMMERGAS VICTRIX TERA 32                           serie 14000781932</t>
  </si>
  <si>
    <t>VIESSMANN VITOPEND 100 W                       seria 7464531108944109</t>
  </si>
  <si>
    <t>RASNOV</t>
  </si>
  <si>
    <t>IDM</t>
  </si>
  <si>
    <t>Sala asteptare</t>
  </si>
  <si>
    <t>BRASOV</t>
  </si>
  <si>
    <t>BOSCH TRONIC HEAT 3500 - 9                                          S/N 3820-080-029509-7738504526</t>
  </si>
  <si>
    <t xml:space="preserve">ARISTON </t>
  </si>
  <si>
    <t>-</t>
  </si>
  <si>
    <t>Verificare tehnica periodica</t>
  </si>
  <si>
    <t>Revizie tehnica periodica</t>
  </si>
  <si>
    <t>Nr. verificari/acord cadru</t>
  </si>
  <si>
    <t>Preț  unitar lei                    ( fara TV A)</t>
  </si>
  <si>
    <t>Nr. revizii /acord cadru</t>
  </si>
  <si>
    <t>Preț  unitar         lei                     ( fara TVA)</t>
  </si>
  <si>
    <t>11( col 9 x col 10)</t>
  </si>
  <si>
    <t>14( col 12 x col13)</t>
  </si>
  <si>
    <t>15( col 11 + col 14)</t>
  </si>
  <si>
    <t>Total valoare     ( lei fara TVA)</t>
  </si>
  <si>
    <t>Total valoare                ( lei fara TVA)</t>
  </si>
  <si>
    <t>I.S.C.I.R. SIBIU</t>
  </si>
  <si>
    <t>Jud. Sibiu – jud. Alba</t>
  </si>
  <si>
    <t>Putere                                        (kw)</t>
  </si>
  <si>
    <t>Total valoare            ( lei fara TVA)</t>
  </si>
  <si>
    <t>Total valoare           ( lei fara TVA)</t>
  </si>
  <si>
    <t>SIBIU</t>
  </si>
  <si>
    <t>DEU                             vestiar</t>
  </si>
  <si>
    <t xml:space="preserve">VIESSMAN Vitodens 050            7202913003509105                               </t>
  </si>
  <si>
    <t xml:space="preserve">gaz </t>
  </si>
  <si>
    <t>15.03.2025</t>
  </si>
  <si>
    <t xml:space="preserve">VIESSMAN Vitodens 050            7202943003511102         </t>
  </si>
  <si>
    <t>DEU                 birouri</t>
  </si>
  <si>
    <t xml:space="preserve">VIESSMAN Vitodens 100                      7202943602821107                             </t>
  </si>
  <si>
    <t>DEU                 electricieni</t>
  </si>
  <si>
    <t xml:space="preserve">VIESSMAN Vitodens 050            7202942925560106         </t>
  </si>
  <si>
    <t>D  poduri</t>
  </si>
  <si>
    <t xml:space="preserve">VIESSMAN Vitopend 100                                     (7468692001240104) </t>
  </si>
  <si>
    <t xml:space="preserve"> Triaj D4</t>
  </si>
  <si>
    <t>VIESSMANN VITOPEND 100 (7464530240916104)</t>
  </si>
  <si>
    <t xml:space="preserve"> Triaj cazarma</t>
  </si>
  <si>
    <t>Ap. 2 ARISTON CLASS 24 (2320720500470)</t>
  </si>
  <si>
    <t>Ap. 1 MILLENIUM 24 A (0068.AT.020/2000)</t>
  </si>
  <si>
    <t>Triaj cladire CED</t>
  </si>
  <si>
    <t xml:space="preserve">BALTUR BAR115                                    (84740804/2002) </t>
  </si>
  <si>
    <t>sectia CT2</t>
  </si>
  <si>
    <t>PIM TERMOMAX 45E                              (H-611/1999)</t>
  </si>
  <si>
    <t>PIM TERMOMAX 45E                              (H-612/1999)</t>
  </si>
  <si>
    <t>cladire CED</t>
  </si>
  <si>
    <t>ARISTON ONE</t>
  </si>
  <si>
    <t xml:space="preserve">ROMSTAL - CIB UNIGAS </t>
  </si>
  <si>
    <t xml:space="preserve">COPSA  MICA </t>
  </si>
  <si>
    <t xml:space="preserve">    statie</t>
  </si>
  <si>
    <t>ICI CALDAIE RED 80                                   (Serie 0732728729003222)                          LAMBORGHINI   00129003</t>
  </si>
  <si>
    <t xml:space="preserve">FERROLI PEGASUS SEVEN 7EL  Serie 0246L40190  (Sf. Gh. 2003)           </t>
  </si>
  <si>
    <t>locuinta</t>
  </si>
  <si>
    <t xml:space="preserve">ICI CALDAIE Solar                                                                         serie 06225-C-1532003077 </t>
  </si>
  <si>
    <t>21.02.2024</t>
  </si>
  <si>
    <t>ICI CALDAIE (2003)</t>
  </si>
  <si>
    <r>
      <t>MEDIAS</t>
    </r>
    <r>
      <rPr>
        <i/>
        <sz val="12"/>
        <rFont val="Times New Roman"/>
        <family val="1"/>
        <charset val="238"/>
      </rPr>
      <t xml:space="preserve">    </t>
    </r>
  </si>
  <si>
    <t>ERESAN NA-R 100                                                                          Serie 91900423/2008</t>
  </si>
  <si>
    <t>ERESAN NA-R 100                                                                                                              Serie 91900424/2008</t>
  </si>
  <si>
    <t>VIESSMAN VITODENS                                   serie 7571048809224118</t>
  </si>
  <si>
    <t>Generatoare aer cald LAMBORGHINI AIR 49A                                                       Seria E0803040032L/2008</t>
  </si>
  <si>
    <t>Generatoare aer cald LAMBORGHINI AIR 49A                                                                    Seria F0803370032L/2008</t>
  </si>
  <si>
    <t>Generatoare aer cald LAMBORGHINI AIR 49A                                                                                  Seria E0803039032L/2008</t>
  </si>
  <si>
    <t>Generatoare aer cald LAMBORGHINI AIR 49A                                                                 Seria F0803371032L/2008</t>
  </si>
  <si>
    <t>Generatoare aer cald LAMBORGHINI AIR 49A                                                         Seria E0803041032L/2008</t>
  </si>
  <si>
    <t>Generatoare aer cald LAMBORGHINI AIR 49A                                                                               Seria A0801290032L/2008</t>
  </si>
  <si>
    <t xml:space="preserve">District L (vestiar)                                    </t>
  </si>
  <si>
    <t>Convector F 8.50 P                                                    Seria 02 – 081084 -2008</t>
  </si>
  <si>
    <t>District L (birou)</t>
  </si>
  <si>
    <t>Convector F 8.50 P                                                     Seria 02 – 081085 - 2008</t>
  </si>
  <si>
    <t>AIUD</t>
  </si>
  <si>
    <t>ICI CALDAIE RED                                                                            serie 07327-29133-003239</t>
  </si>
  <si>
    <t>ALBA IULIA</t>
  </si>
  <si>
    <t xml:space="preserve">TONOM BPLEM 200 </t>
  </si>
  <si>
    <t>F.E.U.</t>
  </si>
  <si>
    <t>BARABANT</t>
  </si>
  <si>
    <t>ACV CA 150                                    (5451/1998)</t>
  </si>
  <si>
    <t>BLAJ</t>
  </si>
  <si>
    <t>L8</t>
  </si>
  <si>
    <t xml:space="preserve">VIESSMANN VITOPEND 200 </t>
  </si>
  <si>
    <t>01.02.2025</t>
  </si>
  <si>
    <t xml:space="preserve">CED </t>
  </si>
  <si>
    <t>ARISTON CLASS ONE WI-FI 35                              330212523221990001508</t>
  </si>
  <si>
    <t>27.11.2024</t>
  </si>
  <si>
    <t>RAZBOIENI</t>
  </si>
  <si>
    <t xml:space="preserve"> Sef Statie</t>
  </si>
  <si>
    <t xml:space="preserve">VIESSMANN VITOPEND 100 </t>
  </si>
  <si>
    <t>IMMERGAS VICTRIX PRO                         5895239-9/3015065043790</t>
  </si>
  <si>
    <t>IMMERGAS VICTRIX PRO 5895245-7/8015065043390</t>
  </si>
  <si>
    <t>IMMERGAS VICTRIX PRO 5895242-4/8015065043390</t>
  </si>
  <si>
    <t>IMMERGAS VICTRIX PRO</t>
  </si>
  <si>
    <t>ACV CA 150                                   RIELLO RBL  -  01467201168</t>
  </si>
  <si>
    <t>SEBES ALBA</t>
  </si>
  <si>
    <t xml:space="preserve">SIME RMG 90 MK II                          (3301011623) </t>
  </si>
  <si>
    <t>12.01.2025</t>
  </si>
  <si>
    <t>TEIUS</t>
  </si>
  <si>
    <t xml:space="preserve"> loc. interventie</t>
  </si>
  <si>
    <t>HERMANN</t>
  </si>
  <si>
    <t xml:space="preserve">ACV CA 750 </t>
  </si>
  <si>
    <t>COSLARIU</t>
  </si>
  <si>
    <t xml:space="preserve">PROTHERM </t>
  </si>
  <si>
    <t xml:space="preserve">ECOTERMAL MX </t>
  </si>
  <si>
    <t>VINTU DE JOS</t>
  </si>
  <si>
    <t>VIESSMANN VITOPLEX 100              7184510100031</t>
  </si>
  <si>
    <t>DUMBRAVENI</t>
  </si>
  <si>
    <t>Convector  LAMPARD P50</t>
  </si>
  <si>
    <t>22.01.2022</t>
  </si>
  <si>
    <t>LOT 1</t>
  </si>
  <si>
    <t>DOCUMENTATII</t>
  </si>
  <si>
    <t>NOTE :</t>
  </si>
  <si>
    <t>materiale/ piese/ echipamente</t>
  </si>
  <si>
    <t>UM</t>
  </si>
  <si>
    <t>ore</t>
  </si>
  <si>
    <t>km</t>
  </si>
  <si>
    <t>buc.</t>
  </si>
  <si>
    <t>lei</t>
  </si>
  <si>
    <t>TRANSPORT</t>
  </si>
  <si>
    <t xml:space="preserve">MANOPERA </t>
  </si>
  <si>
    <t>CANTITATATE MAXIMA</t>
  </si>
  <si>
    <t>PU/  LEI fara TVA</t>
  </si>
  <si>
    <t>LOT 2</t>
  </si>
  <si>
    <t>1. Cheltuielile de transport pentru Verificarile tehnice periodice si pentru Reviziile Tehnice vor fi incluse în preţul acestora.</t>
  </si>
  <si>
    <t>2.Pentru lucrarile de reparatii , interventii, modificari ale instalatiilor, decontările se vor face pe bază de deviz cu cantitatile de lucrari efectuate , care va avea atasat , in copie, facturile cu preturile de achizitiei ale pieselor si materialelor puse in opera.</t>
  </si>
  <si>
    <t>3.Pentru interventii si reparatii, unde decontarile se vor face pe baza de deviz de lucrare, se vor specifica, intr-o NOTA procentele de cheltuieli indirecte si profit.</t>
  </si>
  <si>
    <t xml:space="preserve">4.Se vor specifica în oferta financiară ora de manoperă lei/ora/om şi tariful  lei / km </t>
  </si>
  <si>
    <t>5. Se accepta un adaos comercial la valoarea de pe factura de achizitie a pieselor/echipamentului/materialelor de max 10%.</t>
  </si>
  <si>
    <t>ANEXA 8.1.1. - LOT 1</t>
  </si>
  <si>
    <t>Valoare lei fara TVA</t>
  </si>
  <si>
    <t>ANEXA 8.1. - LOT 1</t>
  </si>
  <si>
    <t>ANEXA 8.1.2. - LOT 1</t>
  </si>
  <si>
    <t>Ofertant:</t>
  </si>
  <si>
    <t>CENTRALIZATOR LOT 1</t>
  </si>
  <si>
    <t>ANEXA 8.2. - LOT 2</t>
  </si>
  <si>
    <t>ANEXA 8.2.1. - LOT 2</t>
  </si>
  <si>
    <t>ANEXA 8.2.2. - LOT 2</t>
  </si>
  <si>
    <t xml:space="preserve">CENTRALIZATOR LOT 2 </t>
  </si>
  <si>
    <t xml:space="preserve">cuprinde Revizii, VTP, documentatii, Interventii si reparatii Lot 1 </t>
  </si>
  <si>
    <t>TOTAL GENERAL LOTUL 1 pentru acord-cadru 3 ani</t>
  </si>
  <si>
    <t xml:space="preserve">cuprinde Reviziii, VTP, documentatii, Interventii si reparatii Lot 2 </t>
  </si>
  <si>
    <t>TOTAL GENERAL LOTUL 2 pentru acord-cadru 3 ani</t>
  </si>
  <si>
    <t>CENTRALIZATOR LOT 1 VTP + RTP pentru acord-cadru 3 ani</t>
  </si>
  <si>
    <t>CENTRALIZATOR LOT 2 VTP + RTP pentru acord-cadru 3 ani</t>
  </si>
  <si>
    <t>MANOPERA+TRANSPORT+materiale/ piese/ echipamente+DOCUMENTATII pentru acord-cadru 3 ani</t>
  </si>
  <si>
    <t>LEI fara TVA</t>
  </si>
  <si>
    <t>6.Tarifele vor fi exprimate ȋn lei fără TVA şi vor fi menţinute pe toată durata de derulare a acordului cadru.</t>
  </si>
  <si>
    <t>7. Din valoarea totala a acordului cadru s-a estimat un procent de 30% pentru materiale/ piese/ echipamente</t>
  </si>
  <si>
    <t>TOTAL GENERAL LOT 1</t>
  </si>
  <si>
    <t>TOTAL GENERAL LOT 2</t>
  </si>
  <si>
    <t>TOTAL VTP + REVIZII - LOT 1</t>
  </si>
  <si>
    <t>TOTAL VTP + REVIZII - LOT 2</t>
  </si>
  <si>
    <t>DOCUM + INTERV SI REPAR - Y1</t>
  </si>
  <si>
    <t>REVIZIE + VERIRIFICARE TEHNICA PERIODICA - X2</t>
  </si>
  <si>
    <t>DOCUM + INTERV SI REPAR - Y2</t>
  </si>
  <si>
    <t>REVIZIE + VERIFICARE TEHNICA PERIODICA - X1</t>
  </si>
  <si>
    <t>Total  general valoare  - X1                   ( lei fara TVA)</t>
  </si>
  <si>
    <t>X1</t>
  </si>
  <si>
    <t>TOTAL INTERVENTII SI REPARATII LOT 1 - Y1</t>
  </si>
  <si>
    <t>TOTAL INTERVENTII SI REPARATII  LOT 2 - Y2</t>
  </si>
  <si>
    <t>Nota : Total revizie si verificare tehnica periodica - X1  - reprezinta Total general valoare - X1 din Anexa 8.1.1.</t>
  </si>
  <si>
    <t xml:space="preserve">           Total documentatii + interventii si reparatii - Y1 - reprezinta Total interventii si reparatii - Y1 din Anexa 8.1.2. </t>
  </si>
  <si>
    <t>Nota : Total revizie si verificare tehnica periodica - X2  - reprezinta Total general valoare - X2 din Anexa 8.2.1.</t>
  </si>
  <si>
    <t>Total  general valoare   - X2                      ( lei fara TVA)</t>
  </si>
  <si>
    <t>X2</t>
  </si>
  <si>
    <t xml:space="preserve">                     Total documentatii + interventii si reparatii - Y2 - reprezinta Total interventii si reparatii - Y2 din Anexa 8.2.2.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</si>
</sst>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26" x14ac:knownFonts="1">
    <font>
      <sz val="10"/>
      <name val="Arial"/>
      <charset val="238"/>
    </font>
    <font>
      <sz val="12"/>
      <name val="Times New Roman"/>
      <family val="1"/>
    </font>
    <font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name val="Times New Roman"/>
      <family val="1"/>
    </font>
    <font>
      <sz val="10"/>
      <name val="Arial"/>
      <family val="2"/>
    </font>
    <font>
      <i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i/>
      <sz val="14"/>
      <color theme="1"/>
      <name val="Times New Roman"/>
      <family val="1"/>
    </font>
    <font>
      <sz val="14"/>
      <color rgb="FF0070C0"/>
      <name val="Times New Roman"/>
      <family val="1"/>
    </font>
    <font>
      <b/>
      <sz val="14"/>
      <color rgb="FF0070C0"/>
      <name val="Times New Roman"/>
      <family val="1"/>
    </font>
    <font>
      <sz val="12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243">
    <xf numFmtId="0" fontId="0" fillId="0" borderId="0" xfId="0"/>
    <xf numFmtId="0" fontId="5" fillId="2" borderId="1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4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 vertical="center"/>
    </xf>
    <xf numFmtId="0" fontId="12" fillId="0" borderId="0" xfId="0" applyFont="1"/>
    <xf numFmtId="0" fontId="7" fillId="2" borderId="6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/>
    <xf numFmtId="49" fontId="7" fillId="2" borderId="2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7" fillId="2" borderId="2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5" fillId="4" borderId="2" xfId="1" applyFont="1" applyFill="1" applyBorder="1"/>
    <xf numFmtId="0" fontId="15" fillId="0" borderId="2" xfId="1" applyFont="1" applyBorder="1" applyAlignment="1">
      <alignment horizontal="center"/>
    </xf>
    <xf numFmtId="0" fontId="16" fillId="0" borderId="0" xfId="1" applyFont="1"/>
    <xf numFmtId="0" fontId="15" fillId="0" borderId="2" xfId="1" applyFont="1" applyBorder="1"/>
    <xf numFmtId="4" fontId="15" fillId="0" borderId="2" xfId="1" applyNumberFormat="1" applyFont="1" applyBorder="1" applyAlignment="1">
      <alignment horizontal="center"/>
    </xf>
    <xf numFmtId="4" fontId="15" fillId="0" borderId="0" xfId="1" applyNumberFormat="1" applyFont="1" applyAlignment="1">
      <alignment horizontal="center"/>
    </xf>
    <xf numFmtId="4" fontId="15" fillId="0" borderId="0" xfId="1" applyNumberFormat="1" applyFont="1"/>
    <xf numFmtId="4" fontId="16" fillId="0" borderId="0" xfId="1" applyNumberFormat="1" applyFont="1" applyAlignment="1">
      <alignment horizontal="center"/>
    </xf>
    <xf numFmtId="0" fontId="15" fillId="0" borderId="0" xfId="1" applyFont="1"/>
    <xf numFmtId="0" fontId="18" fillId="0" borderId="0" xfId="1" applyFont="1"/>
    <xf numFmtId="0" fontId="21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0" xfId="1" applyFont="1" applyAlignment="1">
      <alignment horizontal="center"/>
    </xf>
    <xf numFmtId="4" fontId="17" fillId="0" borderId="0" xfId="1" applyNumberFormat="1" applyFont="1" applyAlignment="1">
      <alignment horizontal="center"/>
    </xf>
    <xf numFmtId="0" fontId="19" fillId="0" borderId="0" xfId="1" applyFont="1"/>
    <xf numFmtId="0" fontId="19" fillId="0" borderId="0" xfId="1" applyFont="1" applyAlignment="1">
      <alignment horizontal="center"/>
    </xf>
    <xf numFmtId="4" fontId="20" fillId="0" borderId="0" xfId="1" applyNumberFormat="1" applyFont="1"/>
    <xf numFmtId="2" fontId="20" fillId="0" borderId="0" xfId="1" applyNumberFormat="1" applyFont="1" applyAlignment="1">
      <alignment horizontal="center"/>
    </xf>
    <xf numFmtId="0" fontId="20" fillId="0" borderId="0" xfId="1" applyFont="1"/>
    <xf numFmtId="0" fontId="15" fillId="0" borderId="2" xfId="1" applyFont="1" applyBorder="1" applyAlignment="1">
      <alignment wrapText="1"/>
    </xf>
    <xf numFmtId="0" fontId="6" fillId="0" borderId="0" xfId="0" applyFont="1"/>
    <xf numFmtId="0" fontId="16" fillId="0" borderId="0" xfId="1" applyFont="1" applyProtection="1">
      <protection locked="0"/>
    </xf>
    <xf numFmtId="0" fontId="15" fillId="0" borderId="0" xfId="1" applyFont="1" applyProtection="1">
      <protection locked="0"/>
    </xf>
    <xf numFmtId="0" fontId="15" fillId="4" borderId="2" xfId="1" applyFont="1" applyFill="1" applyBorder="1" applyAlignment="1" applyProtection="1">
      <alignment wrapText="1"/>
      <protection locked="0"/>
    </xf>
    <xf numFmtId="0" fontId="15" fillId="0" borderId="2" xfId="1" applyFont="1" applyBorder="1" applyAlignment="1" applyProtection="1">
      <alignment wrapText="1"/>
      <protection locked="0"/>
    </xf>
    <xf numFmtId="4" fontId="15" fillId="0" borderId="2" xfId="1" applyNumberFormat="1" applyFont="1" applyBorder="1" applyAlignment="1" applyProtection="1">
      <alignment wrapText="1"/>
      <protection locked="0"/>
    </xf>
    <xf numFmtId="0" fontId="15" fillId="0" borderId="2" xfId="1" applyFont="1" applyBorder="1" applyAlignment="1" applyProtection="1">
      <alignment horizontal="left" vertical="center"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4" borderId="22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22" fillId="0" borderId="2" xfId="1" applyFont="1" applyBorder="1" applyAlignment="1">
      <alignment wrapText="1"/>
    </xf>
    <xf numFmtId="0" fontId="22" fillId="0" borderId="2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wrapText="1"/>
    </xf>
    <xf numFmtId="4" fontId="23" fillId="0" borderId="2" xfId="1" applyNumberFormat="1" applyFont="1" applyBorder="1" applyAlignment="1">
      <alignment wrapText="1"/>
    </xf>
    <xf numFmtId="2" fontId="23" fillId="0" borderId="2" xfId="1" applyNumberFormat="1" applyFont="1" applyBorder="1" applyAlignment="1" applyProtection="1">
      <alignment horizontal="center" wrapText="1"/>
      <protection locked="0"/>
    </xf>
    <xf numFmtId="0" fontId="23" fillId="0" borderId="2" xfId="1" applyFont="1" applyBorder="1" applyAlignment="1" applyProtection="1">
      <alignment wrapText="1"/>
      <protection locked="0"/>
    </xf>
    <xf numFmtId="4" fontId="23" fillId="0" borderId="2" xfId="1" applyNumberFormat="1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4" fontId="23" fillId="0" borderId="2" xfId="1" applyNumberFormat="1" applyFont="1" applyBorder="1" applyAlignment="1" applyProtection="1">
      <alignment wrapText="1"/>
      <protection locked="0"/>
    </xf>
    <xf numFmtId="0" fontId="23" fillId="0" borderId="2" xfId="1" applyFont="1" applyBorder="1" applyAlignment="1" applyProtection="1">
      <alignment wrapText="1"/>
    </xf>
    <xf numFmtId="4" fontId="23" fillId="0" borderId="2" xfId="1" applyNumberFormat="1" applyFont="1" applyBorder="1" applyAlignment="1">
      <alignment horizontal="center" vertical="center" wrapText="1"/>
    </xf>
    <xf numFmtId="0" fontId="15" fillId="0" borderId="2" xfId="1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15" fillId="0" borderId="2" xfId="1" applyFont="1" applyBorder="1" applyAlignment="1">
      <alignment horizontal="center" wrapText="1"/>
    </xf>
    <xf numFmtId="0" fontId="10" fillId="2" borderId="0" xfId="0" applyFont="1" applyFill="1" applyAlignment="1"/>
    <xf numFmtId="4" fontId="15" fillId="0" borderId="0" xfId="1" applyNumberFormat="1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64" fontId="6" fillId="5" borderId="3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 applyAlignment="1" applyProtection="1">
      <alignment horizontal="center"/>
      <protection locked="0"/>
    </xf>
    <xf numFmtId="164" fontId="0" fillId="0" borderId="0" xfId="0" applyNumberFormat="1" applyFill="1" applyAlignment="1" applyProtection="1">
      <alignment horizontal="center"/>
      <protection locked="0"/>
    </xf>
    <xf numFmtId="4" fontId="0" fillId="0" borderId="0" xfId="0" applyNumberFormat="1" applyFill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164" fontId="0" fillId="5" borderId="4" xfId="0" applyNumberFormat="1" applyFill="1" applyBorder="1" applyAlignment="1">
      <alignment horizontal="center"/>
    </xf>
    <xf numFmtId="4" fontId="23" fillId="5" borderId="2" xfId="1" applyNumberFormat="1" applyFont="1" applyFill="1" applyBorder="1" applyAlignment="1">
      <alignment wrapText="1"/>
    </xf>
    <xf numFmtId="4" fontId="23" fillId="5" borderId="2" xfId="1" applyNumberFormat="1" applyFont="1" applyFill="1" applyBorder="1" applyAlignment="1">
      <alignment horizontal="center" vertical="center" wrapText="1"/>
    </xf>
    <xf numFmtId="4" fontId="23" fillId="5" borderId="2" xfId="1" applyNumberFormat="1" applyFont="1" applyFill="1" applyBorder="1" applyAlignment="1" applyProtection="1">
      <alignment horizontal="center"/>
      <protection locked="0"/>
    </xf>
    <xf numFmtId="0" fontId="16" fillId="0" borderId="0" xfId="1" applyFont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/>
      <protection locked="0"/>
    </xf>
    <xf numFmtId="0" fontId="5" fillId="3" borderId="14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1" fillId="4" borderId="0" xfId="0" applyFont="1" applyFill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top" wrapText="1"/>
    </xf>
    <xf numFmtId="0" fontId="23" fillId="0" borderId="35" xfId="1" applyFont="1" applyBorder="1" applyAlignment="1">
      <alignment horizontal="center" wrapText="1"/>
    </xf>
    <xf numFmtId="0" fontId="23" fillId="0" borderId="36" xfId="1" applyFont="1" applyBorder="1" applyAlignment="1">
      <alignment horizontal="center" wrapText="1"/>
    </xf>
    <xf numFmtId="0" fontId="23" fillId="0" borderId="37" xfId="1" applyFont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14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9" sqref="B9"/>
    </sheetView>
  </sheetViews>
  <sheetFormatPr defaultColWidth="9.140625" defaultRowHeight="18.75" x14ac:dyDescent="0.3"/>
  <cols>
    <col min="1" max="1" width="38.7109375" style="70" customWidth="1"/>
    <col min="2" max="2" width="19.5703125" style="70" customWidth="1"/>
    <col min="3" max="3" width="20" style="70" customWidth="1"/>
    <col min="4" max="4" width="21.85546875" style="70" customWidth="1"/>
    <col min="5" max="5" width="19.42578125" style="70" customWidth="1"/>
    <col min="6" max="6" width="21.7109375" style="70" customWidth="1"/>
    <col min="7" max="16384" width="9.140625" style="70"/>
  </cols>
  <sheetData>
    <row r="1" spans="1:5" x14ac:dyDescent="0.3">
      <c r="C1" s="71" t="s">
        <v>245</v>
      </c>
    </row>
    <row r="2" spans="1:5" x14ac:dyDescent="0.3">
      <c r="C2" s="71"/>
    </row>
    <row r="3" spans="1:5" x14ac:dyDescent="0.3">
      <c r="A3" s="71" t="s">
        <v>254</v>
      </c>
    </row>
    <row r="4" spans="1:5" x14ac:dyDescent="0.3">
      <c r="A4" s="70" t="s">
        <v>253</v>
      </c>
    </row>
    <row r="5" spans="1:5" ht="37.5" x14ac:dyDescent="0.3">
      <c r="A5" s="72" t="s">
        <v>224</v>
      </c>
      <c r="B5" s="73" t="s">
        <v>244</v>
      </c>
    </row>
    <row r="6" spans="1:5" x14ac:dyDescent="0.3">
      <c r="A6" s="73"/>
      <c r="B6" s="74"/>
    </row>
    <row r="7" spans="1:5" ht="37.5" x14ac:dyDescent="0.3">
      <c r="A7" s="75" t="s">
        <v>270</v>
      </c>
      <c r="B7" s="181">
        <f>'R+VTP lot1'!O105</f>
        <v>0</v>
      </c>
    </row>
    <row r="8" spans="1:5" ht="37.5" x14ac:dyDescent="0.3">
      <c r="A8" s="75" t="s">
        <v>267</v>
      </c>
      <c r="B8" s="181">
        <f>'Interv+Reparatii lot1'!F12</f>
        <v>0</v>
      </c>
    </row>
    <row r="9" spans="1:5" x14ac:dyDescent="0.3">
      <c r="A9" s="164" t="s">
        <v>263</v>
      </c>
      <c r="B9" s="163">
        <f>SUM(B7:B8)</f>
        <v>0</v>
      </c>
    </row>
    <row r="12" spans="1:5" x14ac:dyDescent="0.3">
      <c r="A12" s="70" t="s">
        <v>247</v>
      </c>
    </row>
    <row r="14" spans="1:5" x14ac:dyDescent="0.3">
      <c r="A14" s="183" t="s">
        <v>275</v>
      </c>
      <c r="B14" s="183"/>
      <c r="C14" s="183"/>
      <c r="D14" s="183"/>
      <c r="E14" s="183"/>
    </row>
    <row r="15" spans="1:5" x14ac:dyDescent="0.3">
      <c r="A15" s="70" t="s">
        <v>276</v>
      </c>
    </row>
  </sheetData>
  <mergeCells count="1">
    <mergeCell ref="A14:E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FD109"/>
  <sheetViews>
    <sheetView view="pageBreakPreview" topLeftCell="D76" zoomScale="60" zoomScaleNormal="100" workbookViewId="0">
      <selection activeCell="O105" sqref="O105"/>
    </sheetView>
  </sheetViews>
  <sheetFormatPr defaultRowHeight="15.75" x14ac:dyDescent="0.25"/>
  <cols>
    <col min="1" max="1" width="4.5703125" style="76" customWidth="1"/>
    <col min="2" max="2" width="16.5703125" style="76" bestFit="1" customWidth="1"/>
    <col min="3" max="3" width="21.7109375" style="77" customWidth="1"/>
    <col min="4" max="4" width="36.5703125" style="76" customWidth="1"/>
    <col min="5" max="5" width="9.42578125" style="76" customWidth="1"/>
    <col min="6" max="6" width="8" style="76" customWidth="1"/>
    <col min="7" max="7" width="7.85546875" style="76" customWidth="1"/>
    <col min="8" max="8" width="12.5703125" style="80" customWidth="1"/>
    <col min="9" max="9" width="10.7109375" style="79" customWidth="1"/>
    <col min="10" max="10" width="14.7109375" style="79" customWidth="1"/>
    <col min="11" max="11" width="17" style="79" customWidth="1"/>
    <col min="12" max="12" width="9.140625" style="79"/>
    <col min="13" max="13" width="10.85546875" style="79" customWidth="1"/>
    <col min="14" max="14" width="18.7109375" style="79" customWidth="1"/>
    <col min="15" max="15" width="18.5703125" style="79" customWidth="1"/>
    <col min="16" max="16384" width="9.140625" style="79"/>
  </cols>
  <sheetData>
    <row r="1" spans="1:160" x14ac:dyDescent="0.25">
      <c r="F1" s="191"/>
      <c r="G1" s="191"/>
      <c r="H1" s="194" t="s">
        <v>243</v>
      </c>
      <c r="I1" s="194"/>
    </row>
    <row r="2" spans="1:160" x14ac:dyDescent="0.25">
      <c r="A2" s="192" t="s">
        <v>0</v>
      </c>
      <c r="B2" s="192"/>
      <c r="C2" s="192"/>
      <c r="D2" s="192"/>
      <c r="E2" s="192"/>
      <c r="F2" s="192"/>
      <c r="G2" s="192"/>
    </row>
    <row r="3" spans="1:160" x14ac:dyDescent="0.25">
      <c r="A3" s="193" t="s">
        <v>1</v>
      </c>
      <c r="B3" s="193"/>
      <c r="C3" s="193"/>
      <c r="D3" s="193"/>
      <c r="E3" s="193"/>
      <c r="F3" s="193"/>
      <c r="G3" s="193"/>
    </row>
    <row r="4" spans="1:160" x14ac:dyDescent="0.25">
      <c r="A4" s="81"/>
      <c r="B4" s="81"/>
      <c r="C4" s="81"/>
      <c r="D4" s="165" t="s">
        <v>257</v>
      </c>
      <c r="E4" s="81"/>
      <c r="F4" s="81"/>
      <c r="G4" s="81"/>
    </row>
    <row r="5" spans="1:160" ht="16.5" thickBot="1" x14ac:dyDescent="0.3">
      <c r="A5" s="82"/>
      <c r="B5" s="82"/>
      <c r="C5" s="83"/>
      <c r="D5" s="82"/>
      <c r="E5" s="82"/>
      <c r="F5" s="82"/>
      <c r="G5" s="82"/>
    </row>
    <row r="6" spans="1:160" ht="16.5" thickBot="1" x14ac:dyDescent="0.3">
      <c r="A6" s="184" t="s">
        <v>2</v>
      </c>
      <c r="B6" s="184" t="s">
        <v>13</v>
      </c>
      <c r="C6" s="184" t="s">
        <v>3</v>
      </c>
      <c r="D6" s="184" t="s">
        <v>4</v>
      </c>
      <c r="E6" s="184" t="s">
        <v>33</v>
      </c>
      <c r="F6" s="184" t="s">
        <v>22</v>
      </c>
      <c r="G6" s="184" t="s">
        <v>38</v>
      </c>
      <c r="H6" s="184" t="s">
        <v>86</v>
      </c>
      <c r="I6" s="186" t="s">
        <v>124</v>
      </c>
      <c r="J6" s="187"/>
      <c r="K6" s="188"/>
      <c r="L6" s="189" t="s">
        <v>125</v>
      </c>
      <c r="M6" s="190"/>
      <c r="N6" s="190"/>
      <c r="O6" s="184" t="s">
        <v>271</v>
      </c>
    </row>
    <row r="7" spans="1:160" ht="79.5" thickBot="1" x14ac:dyDescent="0.25">
      <c r="A7" s="185"/>
      <c r="B7" s="185"/>
      <c r="C7" s="185"/>
      <c r="D7" s="185"/>
      <c r="E7" s="185"/>
      <c r="F7" s="185"/>
      <c r="G7" s="185"/>
      <c r="H7" s="185"/>
      <c r="I7" s="84" t="s">
        <v>126</v>
      </c>
      <c r="J7" s="85" t="s">
        <v>127</v>
      </c>
      <c r="K7" s="85" t="s">
        <v>133</v>
      </c>
      <c r="L7" s="86" t="s">
        <v>128</v>
      </c>
      <c r="M7" s="87" t="s">
        <v>129</v>
      </c>
      <c r="N7" s="88" t="s">
        <v>134</v>
      </c>
      <c r="O7" s="185"/>
    </row>
    <row r="8" spans="1:160" s="95" customFormat="1" ht="16.5" thickBot="1" x14ac:dyDescent="0.25">
      <c r="A8" s="89">
        <v>1</v>
      </c>
      <c r="B8" s="90">
        <v>2</v>
      </c>
      <c r="C8" s="90">
        <v>3</v>
      </c>
      <c r="D8" s="90">
        <v>4</v>
      </c>
      <c r="E8" s="90">
        <v>5</v>
      </c>
      <c r="F8" s="90">
        <v>6</v>
      </c>
      <c r="G8" s="90">
        <v>7</v>
      </c>
      <c r="H8" s="90">
        <v>8</v>
      </c>
      <c r="I8" s="91">
        <v>9</v>
      </c>
      <c r="J8" s="91">
        <v>10</v>
      </c>
      <c r="K8" s="92" t="s">
        <v>130</v>
      </c>
      <c r="L8" s="93">
        <v>12</v>
      </c>
      <c r="M8" s="91">
        <v>13</v>
      </c>
      <c r="N8" s="92" t="s">
        <v>131</v>
      </c>
      <c r="O8" s="94" t="s">
        <v>132</v>
      </c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</row>
    <row r="9" spans="1:160" ht="31.5" x14ac:dyDescent="0.2">
      <c r="A9" s="96">
        <v>1</v>
      </c>
      <c r="B9" s="195" t="s">
        <v>120</v>
      </c>
      <c r="C9" s="97" t="s">
        <v>5</v>
      </c>
      <c r="D9" s="122" t="s">
        <v>83</v>
      </c>
      <c r="E9" s="122">
        <v>638</v>
      </c>
      <c r="F9" s="122" t="s">
        <v>58</v>
      </c>
      <c r="G9" s="122">
        <v>2002</v>
      </c>
      <c r="H9" s="129">
        <v>46059</v>
      </c>
      <c r="I9" s="2">
        <v>1</v>
      </c>
      <c r="J9" s="99"/>
      <c r="K9" s="3">
        <f>I9*J9</f>
        <v>0</v>
      </c>
      <c r="L9" s="2">
        <v>2</v>
      </c>
      <c r="M9" s="99"/>
      <c r="N9" s="142">
        <f>L9*M9</f>
        <v>0</v>
      </c>
      <c r="O9" s="4">
        <f>K9+N9</f>
        <v>0</v>
      </c>
    </row>
    <row r="10" spans="1:160" ht="31.5" x14ac:dyDescent="0.2">
      <c r="A10" s="100">
        <v>2</v>
      </c>
      <c r="B10" s="195"/>
      <c r="C10" s="101" t="s">
        <v>6</v>
      </c>
      <c r="D10" s="123" t="s">
        <v>92</v>
      </c>
      <c r="E10" s="123">
        <v>35</v>
      </c>
      <c r="F10" s="124" t="s">
        <v>58</v>
      </c>
      <c r="G10" s="123">
        <v>1996</v>
      </c>
      <c r="H10" s="130">
        <v>46134</v>
      </c>
      <c r="I10" s="5">
        <v>1</v>
      </c>
      <c r="J10" s="103"/>
      <c r="K10" s="139">
        <f t="shared" ref="K10:K73" si="0">I10*J10</f>
        <v>0</v>
      </c>
      <c r="L10" s="5">
        <v>2</v>
      </c>
      <c r="M10" s="103"/>
      <c r="N10" s="143">
        <f t="shared" ref="N10:N73" si="1">L10*M10</f>
        <v>0</v>
      </c>
      <c r="O10" s="144">
        <f t="shared" ref="O10:O73" si="2">K10+N10</f>
        <v>0</v>
      </c>
    </row>
    <row r="11" spans="1:160" ht="31.5" x14ac:dyDescent="0.2">
      <c r="A11" s="100">
        <v>3</v>
      </c>
      <c r="B11" s="195"/>
      <c r="C11" s="101" t="s">
        <v>6</v>
      </c>
      <c r="D11" s="123" t="s">
        <v>105</v>
      </c>
      <c r="E11" s="123">
        <v>45</v>
      </c>
      <c r="F11" s="124" t="s">
        <v>58</v>
      </c>
      <c r="G11" s="123">
        <v>2023</v>
      </c>
      <c r="H11" s="130">
        <v>46134</v>
      </c>
      <c r="I11" s="5">
        <v>1</v>
      </c>
      <c r="J11" s="103"/>
      <c r="K11" s="139">
        <f t="shared" si="0"/>
        <v>0</v>
      </c>
      <c r="L11" s="5">
        <v>2</v>
      </c>
      <c r="M11" s="103"/>
      <c r="N11" s="143">
        <f t="shared" si="1"/>
        <v>0</v>
      </c>
      <c r="O11" s="144">
        <f t="shared" si="2"/>
        <v>0</v>
      </c>
    </row>
    <row r="12" spans="1:160" ht="31.5" x14ac:dyDescent="0.2">
      <c r="A12" s="100">
        <v>4</v>
      </c>
      <c r="B12" s="195"/>
      <c r="C12" s="101" t="s">
        <v>6</v>
      </c>
      <c r="D12" s="123" t="s">
        <v>27</v>
      </c>
      <c r="E12" s="123">
        <v>80</v>
      </c>
      <c r="F12" s="124" t="s">
        <v>58</v>
      </c>
      <c r="G12" s="123">
        <v>2015</v>
      </c>
      <c r="H12" s="130">
        <v>46134</v>
      </c>
      <c r="I12" s="5">
        <v>1</v>
      </c>
      <c r="J12" s="103"/>
      <c r="K12" s="139">
        <f t="shared" si="0"/>
        <v>0</v>
      </c>
      <c r="L12" s="5">
        <v>2</v>
      </c>
      <c r="M12" s="103"/>
      <c r="N12" s="143">
        <f t="shared" si="1"/>
        <v>0</v>
      </c>
      <c r="O12" s="144">
        <f t="shared" si="2"/>
        <v>0</v>
      </c>
    </row>
    <row r="13" spans="1:160" ht="31.5" x14ac:dyDescent="0.2">
      <c r="A13" s="100">
        <v>5</v>
      </c>
      <c r="B13" s="195"/>
      <c r="C13" s="101" t="s">
        <v>6</v>
      </c>
      <c r="D13" s="123" t="s">
        <v>82</v>
      </c>
      <c r="E13" s="123">
        <v>55</v>
      </c>
      <c r="F13" s="124" t="s">
        <v>58</v>
      </c>
      <c r="G13" s="123">
        <v>2015</v>
      </c>
      <c r="H13" s="130">
        <v>46134</v>
      </c>
      <c r="I13" s="5">
        <v>1</v>
      </c>
      <c r="J13" s="103"/>
      <c r="K13" s="139">
        <f t="shared" si="0"/>
        <v>0</v>
      </c>
      <c r="L13" s="5">
        <v>2</v>
      </c>
      <c r="M13" s="103"/>
      <c r="N13" s="143">
        <f t="shared" si="1"/>
        <v>0</v>
      </c>
      <c r="O13" s="144">
        <f t="shared" si="2"/>
        <v>0</v>
      </c>
    </row>
    <row r="14" spans="1:160" ht="31.5" x14ac:dyDescent="0.2">
      <c r="A14" s="100">
        <v>6</v>
      </c>
      <c r="B14" s="195"/>
      <c r="C14" s="101" t="s">
        <v>6</v>
      </c>
      <c r="D14" s="123" t="s">
        <v>63</v>
      </c>
      <c r="E14" s="123">
        <v>55</v>
      </c>
      <c r="F14" s="124" t="s">
        <v>58</v>
      </c>
      <c r="G14" s="123">
        <v>2020</v>
      </c>
      <c r="H14" s="130">
        <v>46134</v>
      </c>
      <c r="I14" s="5">
        <v>1</v>
      </c>
      <c r="J14" s="103"/>
      <c r="K14" s="139">
        <f t="shared" si="0"/>
        <v>0</v>
      </c>
      <c r="L14" s="5">
        <v>2</v>
      </c>
      <c r="M14" s="103"/>
      <c r="N14" s="143">
        <f t="shared" si="1"/>
        <v>0</v>
      </c>
      <c r="O14" s="144">
        <f t="shared" si="2"/>
        <v>0</v>
      </c>
    </row>
    <row r="15" spans="1:160" ht="31.5" x14ac:dyDescent="0.2">
      <c r="A15" s="100">
        <v>7</v>
      </c>
      <c r="B15" s="195"/>
      <c r="C15" s="101" t="s">
        <v>6</v>
      </c>
      <c r="D15" s="123" t="s">
        <v>28</v>
      </c>
      <c r="E15" s="123">
        <v>55</v>
      </c>
      <c r="F15" s="124" t="s">
        <v>58</v>
      </c>
      <c r="G15" s="123">
        <v>2015</v>
      </c>
      <c r="H15" s="130">
        <v>46134</v>
      </c>
      <c r="I15" s="5">
        <v>1</v>
      </c>
      <c r="J15" s="103"/>
      <c r="K15" s="139">
        <f t="shared" si="0"/>
        <v>0</v>
      </c>
      <c r="L15" s="5">
        <v>2</v>
      </c>
      <c r="M15" s="103"/>
      <c r="N15" s="143">
        <f t="shared" si="1"/>
        <v>0</v>
      </c>
      <c r="O15" s="144">
        <f t="shared" si="2"/>
        <v>0</v>
      </c>
    </row>
    <row r="16" spans="1:160" ht="31.5" x14ac:dyDescent="0.2">
      <c r="A16" s="100">
        <v>8</v>
      </c>
      <c r="B16" s="195"/>
      <c r="C16" s="101" t="s">
        <v>6</v>
      </c>
      <c r="D16" s="123" t="s">
        <v>70</v>
      </c>
      <c r="E16" s="123">
        <v>48.8</v>
      </c>
      <c r="F16" s="124" t="s">
        <v>58</v>
      </c>
      <c r="G16" s="123">
        <v>1996</v>
      </c>
      <c r="H16" s="130">
        <v>46134</v>
      </c>
      <c r="I16" s="5">
        <v>1</v>
      </c>
      <c r="J16" s="103"/>
      <c r="K16" s="139">
        <f t="shared" si="0"/>
        <v>0</v>
      </c>
      <c r="L16" s="5">
        <v>2</v>
      </c>
      <c r="M16" s="103"/>
      <c r="N16" s="143">
        <f t="shared" si="1"/>
        <v>0</v>
      </c>
      <c r="O16" s="144">
        <f t="shared" si="2"/>
        <v>0</v>
      </c>
    </row>
    <row r="17" spans="1:15" ht="31.5" x14ac:dyDescent="0.2">
      <c r="A17" s="100">
        <v>9</v>
      </c>
      <c r="B17" s="195"/>
      <c r="C17" s="101" t="s">
        <v>6</v>
      </c>
      <c r="D17" s="123" t="s">
        <v>26</v>
      </c>
      <c r="E17" s="123">
        <v>60</v>
      </c>
      <c r="F17" s="124" t="s">
        <v>58</v>
      </c>
      <c r="G17" s="123">
        <v>1996</v>
      </c>
      <c r="H17" s="130">
        <v>46134</v>
      </c>
      <c r="I17" s="5">
        <v>1</v>
      </c>
      <c r="J17" s="103"/>
      <c r="K17" s="139">
        <f t="shared" si="0"/>
        <v>0</v>
      </c>
      <c r="L17" s="5">
        <v>2</v>
      </c>
      <c r="M17" s="103"/>
      <c r="N17" s="143">
        <f t="shared" si="1"/>
        <v>0</v>
      </c>
      <c r="O17" s="144">
        <f t="shared" si="2"/>
        <v>0</v>
      </c>
    </row>
    <row r="18" spans="1:15" ht="31.5" x14ac:dyDescent="0.2">
      <c r="A18" s="100">
        <v>10</v>
      </c>
      <c r="B18" s="195"/>
      <c r="C18" s="101" t="s">
        <v>6</v>
      </c>
      <c r="D18" s="123" t="s">
        <v>62</v>
      </c>
      <c r="E18" s="123">
        <v>24</v>
      </c>
      <c r="F18" s="124" t="s">
        <v>58</v>
      </c>
      <c r="G18" s="123">
        <v>1996</v>
      </c>
      <c r="H18" s="130">
        <v>46134</v>
      </c>
      <c r="I18" s="5">
        <v>1</v>
      </c>
      <c r="J18" s="103"/>
      <c r="K18" s="139">
        <f t="shared" si="0"/>
        <v>0</v>
      </c>
      <c r="L18" s="5">
        <v>2</v>
      </c>
      <c r="M18" s="103"/>
      <c r="N18" s="143">
        <f t="shared" si="1"/>
        <v>0</v>
      </c>
      <c r="O18" s="144">
        <f t="shared" si="2"/>
        <v>0</v>
      </c>
    </row>
    <row r="19" spans="1:15" x14ac:dyDescent="0.2">
      <c r="A19" s="100">
        <v>11</v>
      </c>
      <c r="B19" s="195"/>
      <c r="C19" s="102" t="s">
        <v>25</v>
      </c>
      <c r="D19" s="124" t="s">
        <v>71</v>
      </c>
      <c r="E19" s="124">
        <v>35</v>
      </c>
      <c r="F19" s="124" t="s">
        <v>58</v>
      </c>
      <c r="G19" s="123">
        <v>2008</v>
      </c>
      <c r="H19" s="131" t="s">
        <v>94</v>
      </c>
      <c r="I19" s="5">
        <v>1</v>
      </c>
      <c r="J19" s="103"/>
      <c r="K19" s="139">
        <f t="shared" si="0"/>
        <v>0</v>
      </c>
      <c r="L19" s="5">
        <v>1</v>
      </c>
      <c r="M19" s="103"/>
      <c r="N19" s="143">
        <f t="shared" si="1"/>
        <v>0</v>
      </c>
      <c r="O19" s="144">
        <f t="shared" si="2"/>
        <v>0</v>
      </c>
    </row>
    <row r="20" spans="1:15" x14ac:dyDescent="0.2">
      <c r="A20" s="100">
        <v>12</v>
      </c>
      <c r="B20" s="195"/>
      <c r="C20" s="102" t="s">
        <v>25</v>
      </c>
      <c r="D20" s="124" t="s">
        <v>71</v>
      </c>
      <c r="E20" s="124">
        <v>35</v>
      </c>
      <c r="F20" s="124" t="s">
        <v>58</v>
      </c>
      <c r="G20" s="123">
        <v>2008</v>
      </c>
      <c r="H20" s="131" t="s">
        <v>94</v>
      </c>
      <c r="I20" s="5">
        <v>1</v>
      </c>
      <c r="J20" s="103"/>
      <c r="K20" s="139">
        <f t="shared" si="0"/>
        <v>0</v>
      </c>
      <c r="L20" s="5">
        <v>1</v>
      </c>
      <c r="M20" s="103"/>
      <c r="N20" s="143">
        <f t="shared" si="1"/>
        <v>0</v>
      </c>
      <c r="O20" s="144">
        <f t="shared" si="2"/>
        <v>0</v>
      </c>
    </row>
    <row r="21" spans="1:15" x14ac:dyDescent="0.2">
      <c r="A21" s="100">
        <v>13</v>
      </c>
      <c r="B21" s="195"/>
      <c r="C21" s="102" t="s">
        <v>25</v>
      </c>
      <c r="D21" s="124" t="s">
        <v>71</v>
      </c>
      <c r="E21" s="124">
        <v>35</v>
      </c>
      <c r="F21" s="124" t="s">
        <v>58</v>
      </c>
      <c r="G21" s="123">
        <v>2008</v>
      </c>
      <c r="H21" s="131" t="s">
        <v>94</v>
      </c>
      <c r="I21" s="5">
        <v>1</v>
      </c>
      <c r="J21" s="103"/>
      <c r="K21" s="139">
        <f t="shared" si="0"/>
        <v>0</v>
      </c>
      <c r="L21" s="5">
        <v>1</v>
      </c>
      <c r="M21" s="103"/>
      <c r="N21" s="143">
        <f t="shared" si="1"/>
        <v>0</v>
      </c>
      <c r="O21" s="144">
        <f t="shared" si="2"/>
        <v>0</v>
      </c>
    </row>
    <row r="22" spans="1:15" x14ac:dyDescent="0.2">
      <c r="A22" s="100">
        <v>14</v>
      </c>
      <c r="B22" s="195"/>
      <c r="C22" s="197" t="s">
        <v>34</v>
      </c>
      <c r="D22" s="125" t="s">
        <v>122</v>
      </c>
      <c r="E22" s="125">
        <v>35</v>
      </c>
      <c r="F22" s="124" t="s">
        <v>58</v>
      </c>
      <c r="G22" s="123">
        <v>2008</v>
      </c>
      <c r="H22" s="132" t="s">
        <v>108</v>
      </c>
      <c r="I22" s="5">
        <v>1</v>
      </c>
      <c r="J22" s="103"/>
      <c r="K22" s="139">
        <f t="shared" si="0"/>
        <v>0</v>
      </c>
      <c r="L22" s="5">
        <v>1</v>
      </c>
      <c r="M22" s="103"/>
      <c r="N22" s="143">
        <f t="shared" si="1"/>
        <v>0</v>
      </c>
      <c r="O22" s="144">
        <f t="shared" si="2"/>
        <v>0</v>
      </c>
    </row>
    <row r="23" spans="1:15" x14ac:dyDescent="0.2">
      <c r="A23" s="100">
        <v>15</v>
      </c>
      <c r="B23" s="195"/>
      <c r="C23" s="198"/>
      <c r="D23" s="125" t="s">
        <v>72</v>
      </c>
      <c r="E23" s="125">
        <v>24</v>
      </c>
      <c r="F23" s="124" t="s">
        <v>58</v>
      </c>
      <c r="G23" s="123">
        <v>2008</v>
      </c>
      <c r="H23" s="132" t="s">
        <v>108</v>
      </c>
      <c r="I23" s="5">
        <v>1</v>
      </c>
      <c r="J23" s="103"/>
      <c r="K23" s="139">
        <f t="shared" si="0"/>
        <v>0</v>
      </c>
      <c r="L23" s="5">
        <v>1</v>
      </c>
      <c r="M23" s="103"/>
      <c r="N23" s="143">
        <f t="shared" si="1"/>
        <v>0</v>
      </c>
      <c r="O23" s="144">
        <f t="shared" si="2"/>
        <v>0</v>
      </c>
    </row>
    <row r="24" spans="1:15" x14ac:dyDescent="0.2">
      <c r="A24" s="100">
        <v>16</v>
      </c>
      <c r="B24" s="195"/>
      <c r="C24" s="198"/>
      <c r="D24" s="126" t="s">
        <v>35</v>
      </c>
      <c r="E24" s="126">
        <v>30</v>
      </c>
      <c r="F24" s="124" t="s">
        <v>58</v>
      </c>
      <c r="G24" s="123">
        <v>2008</v>
      </c>
      <c r="H24" s="132" t="s">
        <v>108</v>
      </c>
      <c r="I24" s="5">
        <v>2</v>
      </c>
      <c r="J24" s="103"/>
      <c r="K24" s="139">
        <f t="shared" si="0"/>
        <v>0</v>
      </c>
      <c r="L24" s="5">
        <v>1</v>
      </c>
      <c r="M24" s="103"/>
      <c r="N24" s="143">
        <f t="shared" si="1"/>
        <v>0</v>
      </c>
      <c r="O24" s="144">
        <f t="shared" si="2"/>
        <v>0</v>
      </c>
    </row>
    <row r="25" spans="1:15" x14ac:dyDescent="0.2">
      <c r="A25" s="100">
        <v>17</v>
      </c>
      <c r="B25" s="195"/>
      <c r="C25" s="198"/>
      <c r="D25" s="126" t="s">
        <v>35</v>
      </c>
      <c r="E25" s="126">
        <v>30</v>
      </c>
      <c r="F25" s="124" t="s">
        <v>58</v>
      </c>
      <c r="G25" s="123">
        <v>2008</v>
      </c>
      <c r="H25" s="132" t="s">
        <v>108</v>
      </c>
      <c r="I25" s="5">
        <v>2</v>
      </c>
      <c r="J25" s="103"/>
      <c r="K25" s="139">
        <f t="shared" si="0"/>
        <v>0</v>
      </c>
      <c r="L25" s="5">
        <v>1</v>
      </c>
      <c r="M25" s="103"/>
      <c r="N25" s="143">
        <f t="shared" si="1"/>
        <v>0</v>
      </c>
      <c r="O25" s="144">
        <f t="shared" si="2"/>
        <v>0</v>
      </c>
    </row>
    <row r="26" spans="1:15" x14ac:dyDescent="0.2">
      <c r="A26" s="100">
        <v>18</v>
      </c>
      <c r="B26" s="195"/>
      <c r="C26" s="198"/>
      <c r="D26" s="126" t="s">
        <v>35</v>
      </c>
      <c r="E26" s="126">
        <v>30</v>
      </c>
      <c r="F26" s="124" t="s">
        <v>58</v>
      </c>
      <c r="G26" s="123">
        <v>2008</v>
      </c>
      <c r="H26" s="132" t="s">
        <v>108</v>
      </c>
      <c r="I26" s="5">
        <v>2</v>
      </c>
      <c r="J26" s="103"/>
      <c r="K26" s="139">
        <f t="shared" si="0"/>
        <v>0</v>
      </c>
      <c r="L26" s="5">
        <v>1</v>
      </c>
      <c r="M26" s="103"/>
      <c r="N26" s="143">
        <f t="shared" si="1"/>
        <v>0</v>
      </c>
      <c r="O26" s="144">
        <f t="shared" si="2"/>
        <v>0</v>
      </c>
    </row>
    <row r="27" spans="1:15" x14ac:dyDescent="0.2">
      <c r="A27" s="100">
        <v>19</v>
      </c>
      <c r="B27" s="195"/>
      <c r="C27" s="198"/>
      <c r="D27" s="126" t="s">
        <v>35</v>
      </c>
      <c r="E27" s="126">
        <v>30</v>
      </c>
      <c r="F27" s="124" t="s">
        <v>58</v>
      </c>
      <c r="G27" s="123">
        <v>2008</v>
      </c>
      <c r="H27" s="132" t="s">
        <v>108</v>
      </c>
      <c r="I27" s="5">
        <v>2</v>
      </c>
      <c r="J27" s="103"/>
      <c r="K27" s="139">
        <f t="shared" si="0"/>
        <v>0</v>
      </c>
      <c r="L27" s="5">
        <v>1</v>
      </c>
      <c r="M27" s="103"/>
      <c r="N27" s="143">
        <f t="shared" si="1"/>
        <v>0</v>
      </c>
      <c r="O27" s="144">
        <f t="shared" si="2"/>
        <v>0</v>
      </c>
    </row>
    <row r="28" spans="1:15" x14ac:dyDescent="0.2">
      <c r="A28" s="100">
        <v>20</v>
      </c>
      <c r="B28" s="195"/>
      <c r="C28" s="198"/>
      <c r="D28" s="126" t="s">
        <v>35</v>
      </c>
      <c r="E28" s="126">
        <v>30</v>
      </c>
      <c r="F28" s="124" t="s">
        <v>58</v>
      </c>
      <c r="G28" s="123">
        <v>2008</v>
      </c>
      <c r="H28" s="132" t="s">
        <v>108</v>
      </c>
      <c r="I28" s="5">
        <v>2</v>
      </c>
      <c r="J28" s="103"/>
      <c r="K28" s="139">
        <f t="shared" si="0"/>
        <v>0</v>
      </c>
      <c r="L28" s="5">
        <v>1</v>
      </c>
      <c r="M28" s="103"/>
      <c r="N28" s="143">
        <f t="shared" si="1"/>
        <v>0</v>
      </c>
      <c r="O28" s="144">
        <f t="shared" si="2"/>
        <v>0</v>
      </c>
    </row>
    <row r="29" spans="1:15" x14ac:dyDescent="0.2">
      <c r="A29" s="100">
        <v>21</v>
      </c>
      <c r="B29" s="195"/>
      <c r="C29" s="198"/>
      <c r="D29" s="126" t="s">
        <v>35</v>
      </c>
      <c r="E29" s="126">
        <v>30</v>
      </c>
      <c r="F29" s="124" t="s">
        <v>58</v>
      </c>
      <c r="G29" s="123">
        <v>2008</v>
      </c>
      <c r="H29" s="132" t="s">
        <v>108</v>
      </c>
      <c r="I29" s="5">
        <v>2</v>
      </c>
      <c r="J29" s="103"/>
      <c r="K29" s="139">
        <f t="shared" si="0"/>
        <v>0</v>
      </c>
      <c r="L29" s="5">
        <v>1</v>
      </c>
      <c r="M29" s="103"/>
      <c r="N29" s="143">
        <f t="shared" si="1"/>
        <v>0</v>
      </c>
      <c r="O29" s="144">
        <f t="shared" si="2"/>
        <v>0</v>
      </c>
    </row>
    <row r="30" spans="1:15" x14ac:dyDescent="0.2">
      <c r="A30" s="100">
        <v>22</v>
      </c>
      <c r="B30" s="195"/>
      <c r="C30" s="198"/>
      <c r="D30" s="126" t="s">
        <v>35</v>
      </c>
      <c r="E30" s="126">
        <v>30</v>
      </c>
      <c r="F30" s="124" t="s">
        <v>58</v>
      </c>
      <c r="G30" s="123">
        <v>2008</v>
      </c>
      <c r="H30" s="132" t="s">
        <v>108</v>
      </c>
      <c r="I30" s="5">
        <v>2</v>
      </c>
      <c r="J30" s="103"/>
      <c r="K30" s="139">
        <f t="shared" si="0"/>
        <v>0</v>
      </c>
      <c r="L30" s="5">
        <v>1</v>
      </c>
      <c r="M30" s="103"/>
      <c r="N30" s="143">
        <f t="shared" si="1"/>
        <v>0</v>
      </c>
      <c r="O30" s="144">
        <f t="shared" si="2"/>
        <v>0</v>
      </c>
    </row>
    <row r="31" spans="1:15" x14ac:dyDescent="0.2">
      <c r="A31" s="100">
        <v>23</v>
      </c>
      <c r="B31" s="195"/>
      <c r="C31" s="198"/>
      <c r="D31" s="126" t="s">
        <v>35</v>
      </c>
      <c r="E31" s="126">
        <v>30</v>
      </c>
      <c r="F31" s="124" t="s">
        <v>58</v>
      </c>
      <c r="G31" s="123">
        <v>2008</v>
      </c>
      <c r="H31" s="132" t="s">
        <v>108</v>
      </c>
      <c r="I31" s="5">
        <v>2</v>
      </c>
      <c r="J31" s="103"/>
      <c r="K31" s="139">
        <f t="shared" si="0"/>
        <v>0</v>
      </c>
      <c r="L31" s="5">
        <v>1</v>
      </c>
      <c r="M31" s="103"/>
      <c r="N31" s="143">
        <f t="shared" si="1"/>
        <v>0</v>
      </c>
      <c r="O31" s="144">
        <f t="shared" si="2"/>
        <v>0</v>
      </c>
    </row>
    <row r="32" spans="1:15" x14ac:dyDescent="0.2">
      <c r="A32" s="100">
        <v>24</v>
      </c>
      <c r="B32" s="195"/>
      <c r="C32" s="198"/>
      <c r="D32" s="126" t="s">
        <v>35</v>
      </c>
      <c r="E32" s="126">
        <v>30</v>
      </c>
      <c r="F32" s="124" t="s">
        <v>58</v>
      </c>
      <c r="G32" s="123">
        <v>2008</v>
      </c>
      <c r="H32" s="132" t="s">
        <v>108</v>
      </c>
      <c r="I32" s="5">
        <v>2</v>
      </c>
      <c r="J32" s="103"/>
      <c r="K32" s="139">
        <f t="shared" si="0"/>
        <v>0</v>
      </c>
      <c r="L32" s="5">
        <v>1</v>
      </c>
      <c r="M32" s="103"/>
      <c r="N32" s="143">
        <f t="shared" si="1"/>
        <v>0</v>
      </c>
      <c r="O32" s="144">
        <f t="shared" si="2"/>
        <v>0</v>
      </c>
    </row>
    <row r="33" spans="1:15" x14ac:dyDescent="0.2">
      <c r="A33" s="100">
        <v>25</v>
      </c>
      <c r="B33" s="195"/>
      <c r="C33" s="198"/>
      <c r="D33" s="126" t="s">
        <v>35</v>
      </c>
      <c r="E33" s="126">
        <v>30</v>
      </c>
      <c r="F33" s="124" t="s">
        <v>58</v>
      </c>
      <c r="G33" s="123">
        <v>2008</v>
      </c>
      <c r="H33" s="132" t="s">
        <v>108</v>
      </c>
      <c r="I33" s="5">
        <v>2</v>
      </c>
      <c r="J33" s="103"/>
      <c r="K33" s="139">
        <f t="shared" si="0"/>
        <v>0</v>
      </c>
      <c r="L33" s="5">
        <v>1</v>
      </c>
      <c r="M33" s="103"/>
      <c r="N33" s="143">
        <f t="shared" si="1"/>
        <v>0</v>
      </c>
      <c r="O33" s="144">
        <f t="shared" si="2"/>
        <v>0</v>
      </c>
    </row>
    <row r="34" spans="1:15" x14ac:dyDescent="0.2">
      <c r="A34" s="100">
        <v>26</v>
      </c>
      <c r="B34" s="195"/>
      <c r="C34" s="198"/>
      <c r="D34" s="126" t="s">
        <v>35</v>
      </c>
      <c r="E34" s="126">
        <v>30</v>
      </c>
      <c r="F34" s="124" t="s">
        <v>58</v>
      </c>
      <c r="G34" s="123">
        <v>2008</v>
      </c>
      <c r="H34" s="132" t="s">
        <v>108</v>
      </c>
      <c r="I34" s="5">
        <v>2</v>
      </c>
      <c r="J34" s="103"/>
      <c r="K34" s="139">
        <f t="shared" si="0"/>
        <v>0</v>
      </c>
      <c r="L34" s="5">
        <v>1</v>
      </c>
      <c r="M34" s="103"/>
      <c r="N34" s="143">
        <f t="shared" si="1"/>
        <v>0</v>
      </c>
      <c r="O34" s="144">
        <f t="shared" si="2"/>
        <v>0</v>
      </c>
    </row>
    <row r="35" spans="1:15" x14ac:dyDescent="0.2">
      <c r="A35" s="100">
        <v>27</v>
      </c>
      <c r="B35" s="195"/>
      <c r="C35" s="198"/>
      <c r="D35" s="126" t="s">
        <v>35</v>
      </c>
      <c r="E35" s="126">
        <v>30</v>
      </c>
      <c r="F35" s="124" t="s">
        <v>58</v>
      </c>
      <c r="G35" s="123">
        <v>2008</v>
      </c>
      <c r="H35" s="132" t="s">
        <v>108</v>
      </c>
      <c r="I35" s="5">
        <v>2</v>
      </c>
      <c r="J35" s="103"/>
      <c r="K35" s="139">
        <f t="shared" si="0"/>
        <v>0</v>
      </c>
      <c r="L35" s="5">
        <v>1</v>
      </c>
      <c r="M35" s="103"/>
      <c r="N35" s="143">
        <f t="shared" si="1"/>
        <v>0</v>
      </c>
      <c r="O35" s="144">
        <f t="shared" si="2"/>
        <v>0</v>
      </c>
    </row>
    <row r="36" spans="1:15" x14ac:dyDescent="0.2">
      <c r="A36" s="100">
        <v>28</v>
      </c>
      <c r="B36" s="195"/>
      <c r="C36" s="198"/>
      <c r="D36" s="126" t="s">
        <v>35</v>
      </c>
      <c r="E36" s="126">
        <v>30</v>
      </c>
      <c r="F36" s="124" t="s">
        <v>58</v>
      </c>
      <c r="G36" s="123">
        <v>2008</v>
      </c>
      <c r="H36" s="132" t="s">
        <v>108</v>
      </c>
      <c r="I36" s="5">
        <v>2</v>
      </c>
      <c r="J36" s="103"/>
      <c r="K36" s="139">
        <f t="shared" si="0"/>
        <v>0</v>
      </c>
      <c r="L36" s="5">
        <v>1</v>
      </c>
      <c r="M36" s="103"/>
      <c r="N36" s="143">
        <f t="shared" si="1"/>
        <v>0</v>
      </c>
      <c r="O36" s="144">
        <f t="shared" si="2"/>
        <v>0</v>
      </c>
    </row>
    <row r="37" spans="1:15" x14ac:dyDescent="0.2">
      <c r="A37" s="100">
        <v>29</v>
      </c>
      <c r="B37" s="195"/>
      <c r="C37" s="198"/>
      <c r="D37" s="126" t="s">
        <v>35</v>
      </c>
      <c r="E37" s="126">
        <v>30</v>
      </c>
      <c r="F37" s="124" t="s">
        <v>58</v>
      </c>
      <c r="G37" s="123">
        <v>2008</v>
      </c>
      <c r="H37" s="132" t="s">
        <v>108</v>
      </c>
      <c r="I37" s="5">
        <v>2</v>
      </c>
      <c r="J37" s="103"/>
      <c r="K37" s="139">
        <f t="shared" si="0"/>
        <v>0</v>
      </c>
      <c r="L37" s="5">
        <v>1</v>
      </c>
      <c r="M37" s="103"/>
      <c r="N37" s="143">
        <f t="shared" si="1"/>
        <v>0</v>
      </c>
      <c r="O37" s="144">
        <f t="shared" si="2"/>
        <v>0</v>
      </c>
    </row>
    <row r="38" spans="1:15" x14ac:dyDescent="0.2">
      <c r="A38" s="100">
        <v>30</v>
      </c>
      <c r="B38" s="195"/>
      <c r="C38" s="198"/>
      <c r="D38" s="126" t="s">
        <v>35</v>
      </c>
      <c r="E38" s="126">
        <v>30</v>
      </c>
      <c r="F38" s="124" t="s">
        <v>58</v>
      </c>
      <c r="G38" s="123">
        <v>2008</v>
      </c>
      <c r="H38" s="132" t="s">
        <v>108</v>
      </c>
      <c r="I38" s="5">
        <v>2</v>
      </c>
      <c r="J38" s="103"/>
      <c r="K38" s="139">
        <f t="shared" si="0"/>
        <v>0</v>
      </c>
      <c r="L38" s="5">
        <v>1</v>
      </c>
      <c r="M38" s="103"/>
      <c r="N38" s="143">
        <f t="shared" si="1"/>
        <v>0</v>
      </c>
      <c r="O38" s="144">
        <f t="shared" si="2"/>
        <v>0</v>
      </c>
    </row>
    <row r="39" spans="1:15" x14ac:dyDescent="0.2">
      <c r="A39" s="100">
        <v>31</v>
      </c>
      <c r="B39" s="195"/>
      <c r="C39" s="198"/>
      <c r="D39" s="126" t="s">
        <v>35</v>
      </c>
      <c r="E39" s="126">
        <v>30</v>
      </c>
      <c r="F39" s="124" t="s">
        <v>58</v>
      </c>
      <c r="G39" s="123">
        <v>2008</v>
      </c>
      <c r="H39" s="132" t="s">
        <v>108</v>
      </c>
      <c r="I39" s="5">
        <v>2</v>
      </c>
      <c r="J39" s="103"/>
      <c r="K39" s="139">
        <f t="shared" si="0"/>
        <v>0</v>
      </c>
      <c r="L39" s="5">
        <v>1</v>
      </c>
      <c r="M39" s="103"/>
      <c r="N39" s="143">
        <f t="shared" si="1"/>
        <v>0</v>
      </c>
      <c r="O39" s="144">
        <f t="shared" si="2"/>
        <v>0</v>
      </c>
    </row>
    <row r="40" spans="1:15" x14ac:dyDescent="0.2">
      <c r="A40" s="100">
        <v>32</v>
      </c>
      <c r="B40" s="195"/>
      <c r="C40" s="198"/>
      <c r="D40" s="126" t="s">
        <v>35</v>
      </c>
      <c r="E40" s="126">
        <v>30</v>
      </c>
      <c r="F40" s="124" t="s">
        <v>58</v>
      </c>
      <c r="G40" s="123">
        <v>2008</v>
      </c>
      <c r="H40" s="132" t="s">
        <v>108</v>
      </c>
      <c r="I40" s="5">
        <v>2</v>
      </c>
      <c r="J40" s="95"/>
      <c r="K40" s="140">
        <f t="shared" si="0"/>
        <v>0</v>
      </c>
      <c r="L40" s="133">
        <v>1</v>
      </c>
      <c r="M40" s="107"/>
      <c r="N40" s="145">
        <f t="shared" si="1"/>
        <v>0</v>
      </c>
      <c r="O40" s="146">
        <f t="shared" si="2"/>
        <v>0</v>
      </c>
    </row>
    <row r="41" spans="1:15" x14ac:dyDescent="0.2">
      <c r="A41" s="100">
        <v>33</v>
      </c>
      <c r="B41" s="195"/>
      <c r="C41" s="198"/>
      <c r="D41" s="126" t="s">
        <v>35</v>
      </c>
      <c r="E41" s="126">
        <v>30</v>
      </c>
      <c r="F41" s="124" t="s">
        <v>58</v>
      </c>
      <c r="G41" s="123">
        <v>2008</v>
      </c>
      <c r="H41" s="132" t="s">
        <v>108</v>
      </c>
      <c r="I41" s="133">
        <v>2</v>
      </c>
      <c r="J41" s="107"/>
      <c r="K41" s="140">
        <f t="shared" si="0"/>
        <v>0</v>
      </c>
      <c r="L41" s="133">
        <v>1</v>
      </c>
      <c r="M41" s="107"/>
      <c r="N41" s="145">
        <f t="shared" si="1"/>
        <v>0</v>
      </c>
      <c r="O41" s="146">
        <f t="shared" si="2"/>
        <v>0</v>
      </c>
    </row>
    <row r="42" spans="1:15" x14ac:dyDescent="0.2">
      <c r="A42" s="100">
        <v>34</v>
      </c>
      <c r="B42" s="195"/>
      <c r="C42" s="198"/>
      <c r="D42" s="126" t="s">
        <v>35</v>
      </c>
      <c r="E42" s="126">
        <v>30</v>
      </c>
      <c r="F42" s="124" t="s">
        <v>58</v>
      </c>
      <c r="G42" s="123">
        <v>2008</v>
      </c>
      <c r="H42" s="132" t="s">
        <v>108</v>
      </c>
      <c r="I42" s="133">
        <v>2</v>
      </c>
      <c r="J42" s="107"/>
      <c r="K42" s="140">
        <f t="shared" si="0"/>
        <v>0</v>
      </c>
      <c r="L42" s="133">
        <v>1</v>
      </c>
      <c r="M42" s="107"/>
      <c r="N42" s="145">
        <f t="shared" si="1"/>
        <v>0</v>
      </c>
      <c r="O42" s="146">
        <f t="shared" si="2"/>
        <v>0</v>
      </c>
    </row>
    <row r="43" spans="1:15" x14ac:dyDescent="0.2">
      <c r="A43" s="100">
        <v>35</v>
      </c>
      <c r="B43" s="195"/>
      <c r="C43" s="198"/>
      <c r="D43" s="126" t="s">
        <v>35</v>
      </c>
      <c r="E43" s="126">
        <v>30</v>
      </c>
      <c r="F43" s="124" t="s">
        <v>58</v>
      </c>
      <c r="G43" s="123">
        <v>2008</v>
      </c>
      <c r="H43" s="132" t="s">
        <v>108</v>
      </c>
      <c r="I43" s="133">
        <v>2</v>
      </c>
      <c r="J43" s="107"/>
      <c r="K43" s="140">
        <f t="shared" si="0"/>
        <v>0</v>
      </c>
      <c r="L43" s="133">
        <v>1</v>
      </c>
      <c r="M43" s="107"/>
      <c r="N43" s="145">
        <f t="shared" si="1"/>
        <v>0</v>
      </c>
      <c r="O43" s="146">
        <f t="shared" si="2"/>
        <v>0</v>
      </c>
    </row>
    <row r="44" spans="1:15" x14ac:dyDescent="0.2">
      <c r="A44" s="100">
        <v>36</v>
      </c>
      <c r="B44" s="195"/>
      <c r="C44" s="198"/>
      <c r="D44" s="126" t="s">
        <v>35</v>
      </c>
      <c r="E44" s="126">
        <v>30</v>
      </c>
      <c r="F44" s="124" t="s">
        <v>58</v>
      </c>
      <c r="G44" s="123">
        <v>2008</v>
      </c>
      <c r="H44" s="132" t="s">
        <v>108</v>
      </c>
      <c r="I44" s="133">
        <v>2</v>
      </c>
      <c r="J44" s="107"/>
      <c r="K44" s="140">
        <f t="shared" si="0"/>
        <v>0</v>
      </c>
      <c r="L44" s="133">
        <v>1</v>
      </c>
      <c r="M44" s="107"/>
      <c r="N44" s="145">
        <f t="shared" si="1"/>
        <v>0</v>
      </c>
      <c r="O44" s="146">
        <f t="shared" si="2"/>
        <v>0</v>
      </c>
    </row>
    <row r="45" spans="1:15" x14ac:dyDescent="0.2">
      <c r="A45" s="100">
        <v>37</v>
      </c>
      <c r="B45" s="195"/>
      <c r="C45" s="198"/>
      <c r="D45" s="126" t="s">
        <v>35</v>
      </c>
      <c r="E45" s="126">
        <v>30</v>
      </c>
      <c r="F45" s="124" t="s">
        <v>58</v>
      </c>
      <c r="G45" s="123">
        <v>2008</v>
      </c>
      <c r="H45" s="132" t="s">
        <v>108</v>
      </c>
      <c r="I45" s="133">
        <v>2</v>
      </c>
      <c r="J45" s="107"/>
      <c r="K45" s="140">
        <f t="shared" si="0"/>
        <v>0</v>
      </c>
      <c r="L45" s="133">
        <v>1</v>
      </c>
      <c r="M45" s="107"/>
      <c r="N45" s="145">
        <f t="shared" si="1"/>
        <v>0</v>
      </c>
      <c r="O45" s="146">
        <f t="shared" si="2"/>
        <v>0</v>
      </c>
    </row>
    <row r="46" spans="1:15" x14ac:dyDescent="0.2">
      <c r="A46" s="100">
        <v>38</v>
      </c>
      <c r="B46" s="195"/>
      <c r="C46" s="198"/>
      <c r="D46" s="126" t="s">
        <v>35</v>
      </c>
      <c r="E46" s="126">
        <v>30</v>
      </c>
      <c r="F46" s="124" t="s">
        <v>58</v>
      </c>
      <c r="G46" s="123">
        <v>2008</v>
      </c>
      <c r="H46" s="132" t="s">
        <v>108</v>
      </c>
      <c r="I46" s="133">
        <v>2</v>
      </c>
      <c r="J46" s="107"/>
      <c r="K46" s="140">
        <f t="shared" si="0"/>
        <v>0</v>
      </c>
      <c r="L46" s="133">
        <v>1</v>
      </c>
      <c r="M46" s="107"/>
      <c r="N46" s="145">
        <f t="shared" si="1"/>
        <v>0</v>
      </c>
      <c r="O46" s="146">
        <f t="shared" si="2"/>
        <v>0</v>
      </c>
    </row>
    <row r="47" spans="1:15" x14ac:dyDescent="0.2">
      <c r="A47" s="100">
        <v>39</v>
      </c>
      <c r="B47" s="195"/>
      <c r="C47" s="198"/>
      <c r="D47" s="126" t="s">
        <v>35</v>
      </c>
      <c r="E47" s="126">
        <v>30</v>
      </c>
      <c r="F47" s="124" t="s">
        <v>58</v>
      </c>
      <c r="G47" s="123">
        <v>2008</v>
      </c>
      <c r="H47" s="132" t="s">
        <v>108</v>
      </c>
      <c r="I47" s="5">
        <v>2</v>
      </c>
      <c r="J47" s="103"/>
      <c r="K47" s="139">
        <f t="shared" si="0"/>
        <v>0</v>
      </c>
      <c r="L47" s="5">
        <v>1</v>
      </c>
      <c r="M47" s="103"/>
      <c r="N47" s="143">
        <f t="shared" si="1"/>
        <v>0</v>
      </c>
      <c r="O47" s="144">
        <f t="shared" si="2"/>
        <v>0</v>
      </c>
    </row>
    <row r="48" spans="1:15" x14ac:dyDescent="0.2">
      <c r="A48" s="100">
        <v>40</v>
      </c>
      <c r="B48" s="195"/>
      <c r="C48" s="198"/>
      <c r="D48" s="126" t="s">
        <v>35</v>
      </c>
      <c r="E48" s="126">
        <v>30</v>
      </c>
      <c r="F48" s="124" t="s">
        <v>58</v>
      </c>
      <c r="G48" s="123">
        <v>2008</v>
      </c>
      <c r="H48" s="132" t="s">
        <v>108</v>
      </c>
      <c r="I48" s="5">
        <v>2</v>
      </c>
      <c r="J48" s="103"/>
      <c r="K48" s="139">
        <f t="shared" si="0"/>
        <v>0</v>
      </c>
      <c r="L48" s="5">
        <v>1</v>
      </c>
      <c r="M48" s="103"/>
      <c r="N48" s="143">
        <f t="shared" si="1"/>
        <v>0</v>
      </c>
      <c r="O48" s="144">
        <f t="shared" si="2"/>
        <v>0</v>
      </c>
    </row>
    <row r="49" spans="1:15" x14ac:dyDescent="0.2">
      <c r="A49" s="100">
        <v>41</v>
      </c>
      <c r="B49" s="195"/>
      <c r="C49" s="198"/>
      <c r="D49" s="126" t="s">
        <v>35</v>
      </c>
      <c r="E49" s="126">
        <v>30</v>
      </c>
      <c r="F49" s="124" t="s">
        <v>58</v>
      </c>
      <c r="G49" s="123">
        <v>2008</v>
      </c>
      <c r="H49" s="132" t="s">
        <v>108</v>
      </c>
      <c r="I49" s="5">
        <v>2</v>
      </c>
      <c r="J49" s="103"/>
      <c r="K49" s="139">
        <f t="shared" si="0"/>
        <v>0</v>
      </c>
      <c r="L49" s="5">
        <v>1</v>
      </c>
      <c r="M49" s="103"/>
      <c r="N49" s="143">
        <f t="shared" si="1"/>
        <v>0</v>
      </c>
      <c r="O49" s="144">
        <f t="shared" si="2"/>
        <v>0</v>
      </c>
    </row>
    <row r="50" spans="1:15" x14ac:dyDescent="0.2">
      <c r="A50" s="100">
        <v>42</v>
      </c>
      <c r="B50" s="195"/>
      <c r="C50" s="198"/>
      <c r="D50" s="126" t="s">
        <v>35</v>
      </c>
      <c r="E50" s="126">
        <v>30</v>
      </c>
      <c r="F50" s="124" t="s">
        <v>58</v>
      </c>
      <c r="G50" s="123">
        <v>2008</v>
      </c>
      <c r="H50" s="132" t="s">
        <v>108</v>
      </c>
      <c r="I50" s="5">
        <v>2</v>
      </c>
      <c r="J50" s="103"/>
      <c r="K50" s="139">
        <f t="shared" si="0"/>
        <v>0</v>
      </c>
      <c r="L50" s="5">
        <v>1</v>
      </c>
      <c r="M50" s="103"/>
      <c r="N50" s="143">
        <f t="shared" si="1"/>
        <v>0</v>
      </c>
      <c r="O50" s="144">
        <f t="shared" si="2"/>
        <v>0</v>
      </c>
    </row>
    <row r="51" spans="1:15" x14ac:dyDescent="0.2">
      <c r="A51" s="100">
        <v>43</v>
      </c>
      <c r="B51" s="195"/>
      <c r="C51" s="198"/>
      <c r="D51" s="126" t="s">
        <v>35</v>
      </c>
      <c r="E51" s="126">
        <v>30</v>
      </c>
      <c r="F51" s="124" t="s">
        <v>58</v>
      </c>
      <c r="G51" s="123">
        <v>2008</v>
      </c>
      <c r="H51" s="132" t="s">
        <v>108</v>
      </c>
      <c r="I51" s="5">
        <v>2</v>
      </c>
      <c r="J51" s="103"/>
      <c r="K51" s="139">
        <f t="shared" si="0"/>
        <v>0</v>
      </c>
      <c r="L51" s="5">
        <v>1</v>
      </c>
      <c r="M51" s="103"/>
      <c r="N51" s="143">
        <f t="shared" si="1"/>
        <v>0</v>
      </c>
      <c r="O51" s="144">
        <f t="shared" si="2"/>
        <v>0</v>
      </c>
    </row>
    <row r="52" spans="1:15" x14ac:dyDescent="0.2">
      <c r="A52" s="100">
        <v>44</v>
      </c>
      <c r="B52" s="195"/>
      <c r="C52" s="198"/>
      <c r="D52" s="126" t="s">
        <v>35</v>
      </c>
      <c r="E52" s="126">
        <v>30</v>
      </c>
      <c r="F52" s="124" t="s">
        <v>58</v>
      </c>
      <c r="G52" s="123">
        <v>2008</v>
      </c>
      <c r="H52" s="132" t="s">
        <v>108</v>
      </c>
      <c r="I52" s="5">
        <v>2</v>
      </c>
      <c r="J52" s="103"/>
      <c r="K52" s="139">
        <f t="shared" si="0"/>
        <v>0</v>
      </c>
      <c r="L52" s="5">
        <v>1</v>
      </c>
      <c r="M52" s="103"/>
      <c r="N52" s="143">
        <f t="shared" si="1"/>
        <v>0</v>
      </c>
      <c r="O52" s="144">
        <f t="shared" si="2"/>
        <v>0</v>
      </c>
    </row>
    <row r="53" spans="1:15" x14ac:dyDescent="0.2">
      <c r="A53" s="100">
        <v>45</v>
      </c>
      <c r="B53" s="195"/>
      <c r="C53" s="198"/>
      <c r="D53" s="126" t="s">
        <v>35</v>
      </c>
      <c r="E53" s="126">
        <v>30</v>
      </c>
      <c r="F53" s="124" t="s">
        <v>58</v>
      </c>
      <c r="G53" s="123">
        <v>2008</v>
      </c>
      <c r="H53" s="132" t="s">
        <v>108</v>
      </c>
      <c r="I53" s="5">
        <v>2</v>
      </c>
      <c r="J53" s="103"/>
      <c r="K53" s="139">
        <f t="shared" si="0"/>
        <v>0</v>
      </c>
      <c r="L53" s="5">
        <v>1</v>
      </c>
      <c r="M53" s="103"/>
      <c r="N53" s="143">
        <f t="shared" si="1"/>
        <v>0</v>
      </c>
      <c r="O53" s="144">
        <f t="shared" si="2"/>
        <v>0</v>
      </c>
    </row>
    <row r="54" spans="1:15" x14ac:dyDescent="0.2">
      <c r="A54" s="100">
        <v>46</v>
      </c>
      <c r="B54" s="195"/>
      <c r="C54" s="198"/>
      <c r="D54" s="123" t="s">
        <v>35</v>
      </c>
      <c r="E54" s="123">
        <v>30</v>
      </c>
      <c r="F54" s="124" t="s">
        <v>58</v>
      </c>
      <c r="G54" s="123">
        <v>2008</v>
      </c>
      <c r="H54" s="132" t="s">
        <v>108</v>
      </c>
      <c r="I54" s="5">
        <v>2</v>
      </c>
      <c r="J54" s="103"/>
      <c r="K54" s="139">
        <f t="shared" si="0"/>
        <v>0</v>
      </c>
      <c r="L54" s="5">
        <v>1</v>
      </c>
      <c r="M54" s="103"/>
      <c r="N54" s="143">
        <f t="shared" si="1"/>
        <v>0</v>
      </c>
      <c r="O54" s="144">
        <f t="shared" si="2"/>
        <v>0</v>
      </c>
    </row>
    <row r="55" spans="1:15" ht="47.25" x14ac:dyDescent="0.2">
      <c r="A55" s="100">
        <v>47</v>
      </c>
      <c r="B55" s="195"/>
      <c r="C55" s="199"/>
      <c r="D55" s="123" t="s">
        <v>64</v>
      </c>
      <c r="E55" s="123">
        <v>36</v>
      </c>
      <c r="F55" s="123" t="s">
        <v>21</v>
      </c>
      <c r="G55" s="123">
        <v>2020</v>
      </c>
      <c r="H55" s="134" t="s">
        <v>123</v>
      </c>
      <c r="I55" s="5">
        <v>0</v>
      </c>
      <c r="J55" s="103"/>
      <c r="K55" s="139">
        <f t="shared" si="0"/>
        <v>0</v>
      </c>
      <c r="L55" s="5">
        <v>2</v>
      </c>
      <c r="M55" s="103"/>
      <c r="N55" s="143">
        <f t="shared" si="1"/>
        <v>0</v>
      </c>
      <c r="O55" s="144">
        <f t="shared" si="2"/>
        <v>0</v>
      </c>
    </row>
    <row r="56" spans="1:15" ht="32.25" customHeight="1" x14ac:dyDescent="0.2">
      <c r="A56" s="100">
        <v>48</v>
      </c>
      <c r="B56" s="195"/>
      <c r="C56" s="106" t="s">
        <v>40</v>
      </c>
      <c r="D56" s="124" t="s">
        <v>78</v>
      </c>
      <c r="E56" s="124">
        <v>90</v>
      </c>
      <c r="F56" s="124" t="s">
        <v>58</v>
      </c>
      <c r="G56" s="124">
        <v>2017</v>
      </c>
      <c r="H56" s="135">
        <v>45464</v>
      </c>
      <c r="I56" s="5">
        <v>2</v>
      </c>
      <c r="J56" s="103"/>
      <c r="K56" s="139">
        <f t="shared" si="0"/>
        <v>0</v>
      </c>
      <c r="L56" s="5">
        <v>2</v>
      </c>
      <c r="M56" s="103"/>
      <c r="N56" s="143">
        <f t="shared" si="1"/>
        <v>0</v>
      </c>
      <c r="O56" s="144">
        <f t="shared" si="2"/>
        <v>0</v>
      </c>
    </row>
    <row r="57" spans="1:15" ht="31.5" x14ac:dyDescent="0.2">
      <c r="A57" s="100">
        <v>49</v>
      </c>
      <c r="B57" s="195"/>
      <c r="C57" s="101" t="s">
        <v>109</v>
      </c>
      <c r="D57" s="124" t="s">
        <v>59</v>
      </c>
      <c r="E57" s="124">
        <v>24</v>
      </c>
      <c r="F57" s="124" t="s">
        <v>58</v>
      </c>
      <c r="G57" s="124">
        <v>2018</v>
      </c>
      <c r="H57" s="136">
        <v>46379</v>
      </c>
      <c r="I57" s="5">
        <v>2</v>
      </c>
      <c r="J57" s="103"/>
      <c r="K57" s="139">
        <f t="shared" si="0"/>
        <v>0</v>
      </c>
      <c r="L57" s="5">
        <v>1</v>
      </c>
      <c r="M57" s="103"/>
      <c r="N57" s="143">
        <f t="shared" si="1"/>
        <v>0</v>
      </c>
      <c r="O57" s="144">
        <f t="shared" si="2"/>
        <v>0</v>
      </c>
    </row>
    <row r="58" spans="1:15" x14ac:dyDescent="0.2">
      <c r="A58" s="100">
        <v>50</v>
      </c>
      <c r="B58" s="195"/>
      <c r="C58" s="200" t="s">
        <v>97</v>
      </c>
      <c r="D58" s="124" t="s">
        <v>98</v>
      </c>
      <c r="E58" s="124">
        <v>32</v>
      </c>
      <c r="F58" s="124" t="s">
        <v>58</v>
      </c>
      <c r="G58" s="134" t="s">
        <v>123</v>
      </c>
      <c r="H58" s="137" t="s">
        <v>99</v>
      </c>
      <c r="I58" s="5">
        <v>2</v>
      </c>
      <c r="J58" s="103"/>
      <c r="K58" s="139">
        <f t="shared" si="0"/>
        <v>0</v>
      </c>
      <c r="L58" s="5">
        <v>2</v>
      </c>
      <c r="M58" s="103"/>
      <c r="N58" s="143">
        <f t="shared" si="1"/>
        <v>0</v>
      </c>
      <c r="O58" s="144">
        <f t="shared" si="2"/>
        <v>0</v>
      </c>
    </row>
    <row r="59" spans="1:15" x14ac:dyDescent="0.2">
      <c r="A59" s="100">
        <v>51</v>
      </c>
      <c r="B59" s="196"/>
      <c r="C59" s="196"/>
      <c r="D59" s="124" t="s">
        <v>100</v>
      </c>
      <c r="E59" s="124">
        <v>320</v>
      </c>
      <c r="F59" s="124" t="s">
        <v>58</v>
      </c>
      <c r="G59" s="134" t="s">
        <v>123</v>
      </c>
      <c r="H59" s="137" t="s">
        <v>99</v>
      </c>
      <c r="I59" s="5">
        <v>2</v>
      </c>
      <c r="J59" s="103"/>
      <c r="K59" s="139">
        <f t="shared" si="0"/>
        <v>0</v>
      </c>
      <c r="L59" s="5">
        <v>2</v>
      </c>
      <c r="M59" s="103"/>
      <c r="N59" s="143">
        <f t="shared" si="1"/>
        <v>0</v>
      </c>
      <c r="O59" s="144">
        <f t="shared" si="2"/>
        <v>0</v>
      </c>
    </row>
    <row r="60" spans="1:15" ht="15.75" customHeight="1" x14ac:dyDescent="0.2">
      <c r="A60" s="100">
        <v>52</v>
      </c>
      <c r="B60" s="200" t="s">
        <v>60</v>
      </c>
      <c r="C60" s="200" t="s">
        <v>106</v>
      </c>
      <c r="D60" s="124" t="s">
        <v>69</v>
      </c>
      <c r="E60" s="124">
        <v>24</v>
      </c>
      <c r="F60" s="124" t="s">
        <v>21</v>
      </c>
      <c r="G60" s="124">
        <v>2019</v>
      </c>
      <c r="H60" s="134" t="s">
        <v>123</v>
      </c>
      <c r="I60" s="5">
        <v>0</v>
      </c>
      <c r="J60" s="103"/>
      <c r="K60" s="139">
        <f t="shared" si="0"/>
        <v>0</v>
      </c>
      <c r="L60" s="5">
        <v>1</v>
      </c>
      <c r="M60" s="103"/>
      <c r="N60" s="143">
        <f t="shared" si="1"/>
        <v>0</v>
      </c>
      <c r="O60" s="144">
        <f t="shared" si="2"/>
        <v>0</v>
      </c>
    </row>
    <row r="61" spans="1:15" x14ac:dyDescent="0.2">
      <c r="A61" s="100">
        <v>53</v>
      </c>
      <c r="B61" s="195"/>
      <c r="C61" s="196"/>
      <c r="D61" s="124" t="s">
        <v>69</v>
      </c>
      <c r="E61" s="124">
        <v>24</v>
      </c>
      <c r="F61" s="124" t="s">
        <v>21</v>
      </c>
      <c r="G61" s="124">
        <v>2019</v>
      </c>
      <c r="H61" s="134" t="s">
        <v>123</v>
      </c>
      <c r="I61" s="5">
        <v>0</v>
      </c>
      <c r="J61" s="103"/>
      <c r="K61" s="139">
        <f t="shared" si="0"/>
        <v>0</v>
      </c>
      <c r="L61" s="5">
        <v>1</v>
      </c>
      <c r="M61" s="103"/>
      <c r="N61" s="143">
        <f t="shared" si="1"/>
        <v>0</v>
      </c>
      <c r="O61" s="144">
        <f t="shared" si="2"/>
        <v>0</v>
      </c>
    </row>
    <row r="62" spans="1:15" x14ac:dyDescent="0.2">
      <c r="A62" s="100">
        <v>54</v>
      </c>
      <c r="B62" s="196"/>
      <c r="C62" s="97" t="s">
        <v>87</v>
      </c>
      <c r="D62" s="124" t="s">
        <v>69</v>
      </c>
      <c r="E62" s="124">
        <v>24</v>
      </c>
      <c r="F62" s="124" t="s">
        <v>21</v>
      </c>
      <c r="G62" s="124">
        <v>2019</v>
      </c>
      <c r="H62" s="134" t="s">
        <v>123</v>
      </c>
      <c r="I62" s="5">
        <v>0</v>
      </c>
      <c r="J62" s="103"/>
      <c r="K62" s="139">
        <f t="shared" si="0"/>
        <v>0</v>
      </c>
      <c r="L62" s="5">
        <v>1</v>
      </c>
      <c r="M62" s="103"/>
      <c r="N62" s="143">
        <f t="shared" si="1"/>
        <v>0</v>
      </c>
      <c r="O62" s="144">
        <f t="shared" si="2"/>
        <v>0</v>
      </c>
    </row>
    <row r="63" spans="1:15" x14ac:dyDescent="0.2">
      <c r="A63" s="100">
        <v>55</v>
      </c>
      <c r="B63" s="109" t="s">
        <v>15</v>
      </c>
      <c r="C63" s="102" t="s">
        <v>32</v>
      </c>
      <c r="D63" s="124" t="s">
        <v>48</v>
      </c>
      <c r="E63" s="124">
        <v>300</v>
      </c>
      <c r="F63" s="124" t="s">
        <v>58</v>
      </c>
      <c r="G63" s="124">
        <v>1998</v>
      </c>
      <c r="H63" s="130">
        <v>45668</v>
      </c>
      <c r="I63" s="5">
        <v>2</v>
      </c>
      <c r="J63" s="103"/>
      <c r="K63" s="139">
        <f t="shared" si="0"/>
        <v>0</v>
      </c>
      <c r="L63" s="5">
        <v>2</v>
      </c>
      <c r="M63" s="103"/>
      <c r="N63" s="143">
        <f t="shared" si="1"/>
        <v>0</v>
      </c>
      <c r="O63" s="144">
        <f t="shared" si="2"/>
        <v>0</v>
      </c>
    </row>
    <row r="64" spans="1:15" ht="31.5" x14ac:dyDescent="0.2">
      <c r="A64" s="100">
        <v>56</v>
      </c>
      <c r="B64" s="110" t="s">
        <v>117</v>
      </c>
      <c r="C64" s="102" t="s">
        <v>10</v>
      </c>
      <c r="D64" s="124" t="s">
        <v>121</v>
      </c>
      <c r="E64" s="124">
        <v>9</v>
      </c>
      <c r="F64" s="124" t="s">
        <v>21</v>
      </c>
      <c r="G64" s="134" t="s">
        <v>123</v>
      </c>
      <c r="H64" s="134" t="s">
        <v>123</v>
      </c>
      <c r="I64" s="5">
        <v>0</v>
      </c>
      <c r="J64" s="103"/>
      <c r="K64" s="139">
        <f t="shared" si="0"/>
        <v>0</v>
      </c>
      <c r="L64" s="5">
        <v>1</v>
      </c>
      <c r="M64" s="103"/>
      <c r="N64" s="143">
        <f t="shared" si="1"/>
        <v>0</v>
      </c>
      <c r="O64" s="144">
        <f t="shared" si="2"/>
        <v>0</v>
      </c>
    </row>
    <row r="65" spans="1:15" ht="31.5" x14ac:dyDescent="0.2">
      <c r="A65" s="100">
        <v>57</v>
      </c>
      <c r="B65" s="203" t="s">
        <v>114</v>
      </c>
      <c r="C65" s="101" t="s">
        <v>118</v>
      </c>
      <c r="D65" s="124" t="s">
        <v>115</v>
      </c>
      <c r="E65" s="124">
        <v>32</v>
      </c>
      <c r="F65" s="124" t="s">
        <v>58</v>
      </c>
      <c r="G65" s="134" t="s">
        <v>123</v>
      </c>
      <c r="H65" s="130">
        <v>46106</v>
      </c>
      <c r="I65" s="5">
        <v>1</v>
      </c>
      <c r="J65" s="103"/>
      <c r="K65" s="139">
        <f t="shared" si="0"/>
        <v>0</v>
      </c>
      <c r="L65" s="5">
        <v>1</v>
      </c>
      <c r="M65" s="103"/>
      <c r="N65" s="143">
        <f t="shared" si="1"/>
        <v>0</v>
      </c>
      <c r="O65" s="144">
        <f t="shared" si="2"/>
        <v>0</v>
      </c>
    </row>
    <row r="66" spans="1:15" ht="31.5" x14ac:dyDescent="0.2">
      <c r="A66" s="100">
        <v>58</v>
      </c>
      <c r="B66" s="204"/>
      <c r="C66" s="101" t="s">
        <v>119</v>
      </c>
      <c r="D66" s="124" t="s">
        <v>116</v>
      </c>
      <c r="E66" s="124">
        <v>31</v>
      </c>
      <c r="F66" s="124" t="s">
        <v>58</v>
      </c>
      <c r="G66" s="134" t="s">
        <v>123</v>
      </c>
      <c r="H66" s="130">
        <v>46106</v>
      </c>
      <c r="I66" s="5">
        <v>1</v>
      </c>
      <c r="J66" s="103"/>
      <c r="K66" s="139">
        <f t="shared" si="0"/>
        <v>0</v>
      </c>
      <c r="L66" s="5">
        <v>1</v>
      </c>
      <c r="M66" s="103"/>
      <c r="N66" s="143">
        <f t="shared" si="1"/>
        <v>0</v>
      </c>
      <c r="O66" s="144">
        <f t="shared" si="2"/>
        <v>0</v>
      </c>
    </row>
    <row r="67" spans="1:15" ht="31.5" x14ac:dyDescent="0.2">
      <c r="A67" s="100">
        <v>59</v>
      </c>
      <c r="B67" s="203" t="s">
        <v>14</v>
      </c>
      <c r="C67" s="102" t="s">
        <v>31</v>
      </c>
      <c r="D67" s="124" t="s">
        <v>77</v>
      </c>
      <c r="E67" s="124">
        <v>4.0999999999999996</v>
      </c>
      <c r="F67" s="124" t="s">
        <v>58</v>
      </c>
      <c r="G67" s="124">
        <v>2014</v>
      </c>
      <c r="H67" s="136">
        <v>45642</v>
      </c>
      <c r="I67" s="5">
        <v>2</v>
      </c>
      <c r="J67" s="103"/>
      <c r="K67" s="139">
        <f t="shared" si="0"/>
        <v>0</v>
      </c>
      <c r="L67" s="5">
        <v>1</v>
      </c>
      <c r="M67" s="103"/>
      <c r="N67" s="143">
        <f t="shared" si="1"/>
        <v>0</v>
      </c>
      <c r="O67" s="144">
        <f t="shared" si="2"/>
        <v>0</v>
      </c>
    </row>
    <row r="68" spans="1:15" ht="31.5" x14ac:dyDescent="0.25">
      <c r="A68" s="100">
        <v>60</v>
      </c>
      <c r="B68" s="205"/>
      <c r="C68" s="102" t="s">
        <v>7</v>
      </c>
      <c r="D68" s="127" t="s">
        <v>89</v>
      </c>
      <c r="E68" s="124">
        <v>4.0999999999999996</v>
      </c>
      <c r="F68" s="124" t="s">
        <v>58</v>
      </c>
      <c r="G68" s="124">
        <v>2006</v>
      </c>
      <c r="H68" s="137" t="s">
        <v>88</v>
      </c>
      <c r="I68" s="5">
        <v>0</v>
      </c>
      <c r="J68" s="103"/>
      <c r="K68" s="139">
        <f t="shared" si="0"/>
        <v>0</v>
      </c>
      <c r="L68" s="5">
        <v>1</v>
      </c>
      <c r="M68" s="103"/>
      <c r="N68" s="143">
        <f t="shared" si="1"/>
        <v>0</v>
      </c>
      <c r="O68" s="144">
        <f t="shared" si="2"/>
        <v>0</v>
      </c>
    </row>
    <row r="69" spans="1:15" ht="31.5" x14ac:dyDescent="0.25">
      <c r="A69" s="100">
        <v>61</v>
      </c>
      <c r="B69" s="205"/>
      <c r="C69" s="102" t="s">
        <v>7</v>
      </c>
      <c r="D69" s="128" t="s">
        <v>49</v>
      </c>
      <c r="E69" s="123">
        <v>4.0999999999999996</v>
      </c>
      <c r="F69" s="124" t="s">
        <v>58</v>
      </c>
      <c r="G69" s="124">
        <v>2006</v>
      </c>
      <c r="H69" s="137" t="s">
        <v>88</v>
      </c>
      <c r="I69" s="5">
        <v>0</v>
      </c>
      <c r="J69" s="103"/>
      <c r="K69" s="139">
        <f t="shared" si="0"/>
        <v>0</v>
      </c>
      <c r="L69" s="5">
        <v>0</v>
      </c>
      <c r="M69" s="103"/>
      <c r="N69" s="143">
        <f t="shared" si="1"/>
        <v>0</v>
      </c>
      <c r="O69" s="144">
        <f t="shared" si="2"/>
        <v>0</v>
      </c>
    </row>
    <row r="70" spans="1:15" ht="31.5" x14ac:dyDescent="0.25">
      <c r="A70" s="100">
        <v>62</v>
      </c>
      <c r="B70" s="205"/>
      <c r="C70" s="102" t="s">
        <v>7</v>
      </c>
      <c r="D70" s="127" t="s">
        <v>50</v>
      </c>
      <c r="E70" s="124">
        <v>4.0999999999999996</v>
      </c>
      <c r="F70" s="124" t="s">
        <v>58</v>
      </c>
      <c r="G70" s="124">
        <v>2006</v>
      </c>
      <c r="H70" s="137" t="s">
        <v>88</v>
      </c>
      <c r="I70" s="5">
        <v>0</v>
      </c>
      <c r="J70" s="103"/>
      <c r="K70" s="139">
        <f t="shared" si="0"/>
        <v>0</v>
      </c>
      <c r="L70" s="5">
        <v>0</v>
      </c>
      <c r="M70" s="103"/>
      <c r="N70" s="143">
        <f t="shared" si="1"/>
        <v>0</v>
      </c>
      <c r="O70" s="144">
        <f t="shared" si="2"/>
        <v>0</v>
      </c>
    </row>
    <row r="71" spans="1:15" ht="31.5" x14ac:dyDescent="0.2">
      <c r="A71" s="100">
        <v>63</v>
      </c>
      <c r="B71" s="205"/>
      <c r="C71" s="102" t="s">
        <v>7</v>
      </c>
      <c r="D71" s="123" t="s">
        <v>79</v>
      </c>
      <c r="E71" s="123">
        <v>20</v>
      </c>
      <c r="F71" s="124" t="s">
        <v>58</v>
      </c>
      <c r="G71" s="124">
        <v>2006</v>
      </c>
      <c r="H71" s="137" t="s">
        <v>88</v>
      </c>
      <c r="I71" s="5">
        <v>0</v>
      </c>
      <c r="J71" s="103"/>
      <c r="K71" s="139">
        <f t="shared" si="0"/>
        <v>0</v>
      </c>
      <c r="L71" s="5">
        <v>0</v>
      </c>
      <c r="M71" s="103"/>
      <c r="N71" s="143">
        <f t="shared" si="1"/>
        <v>0</v>
      </c>
      <c r="O71" s="144">
        <f t="shared" si="2"/>
        <v>0</v>
      </c>
    </row>
    <row r="72" spans="1:15" ht="31.5" x14ac:dyDescent="0.25">
      <c r="A72" s="100">
        <v>64</v>
      </c>
      <c r="B72" s="205"/>
      <c r="C72" s="102" t="s">
        <v>8</v>
      </c>
      <c r="D72" s="127" t="s">
        <v>80</v>
      </c>
      <c r="E72" s="124">
        <v>5.5</v>
      </c>
      <c r="F72" s="124" t="s">
        <v>58</v>
      </c>
      <c r="G72" s="124">
        <v>2006</v>
      </c>
      <c r="H72" s="137" t="s">
        <v>91</v>
      </c>
      <c r="I72" s="5">
        <v>2</v>
      </c>
      <c r="J72" s="103"/>
      <c r="K72" s="139">
        <f t="shared" si="0"/>
        <v>0</v>
      </c>
      <c r="L72" s="5">
        <v>1</v>
      </c>
      <c r="M72" s="103"/>
      <c r="N72" s="143">
        <f t="shared" si="1"/>
        <v>0</v>
      </c>
      <c r="O72" s="144">
        <f t="shared" si="2"/>
        <v>0</v>
      </c>
    </row>
    <row r="73" spans="1:15" ht="31.5" x14ac:dyDescent="0.2">
      <c r="A73" s="100">
        <v>65</v>
      </c>
      <c r="B73" s="205"/>
      <c r="C73" s="110" t="s">
        <v>9</v>
      </c>
      <c r="D73" s="124" t="s">
        <v>51</v>
      </c>
      <c r="E73" s="124">
        <v>5.5</v>
      </c>
      <c r="F73" s="124" t="s">
        <v>58</v>
      </c>
      <c r="G73" s="124">
        <v>2006</v>
      </c>
      <c r="H73" s="137" t="s">
        <v>88</v>
      </c>
      <c r="I73" s="5">
        <v>0</v>
      </c>
      <c r="J73" s="103"/>
      <c r="K73" s="139">
        <f t="shared" si="0"/>
        <v>0</v>
      </c>
      <c r="L73" s="5">
        <v>0</v>
      </c>
      <c r="M73" s="103"/>
      <c r="N73" s="143">
        <f t="shared" si="1"/>
        <v>0</v>
      </c>
      <c r="O73" s="144">
        <f t="shared" si="2"/>
        <v>0</v>
      </c>
    </row>
    <row r="74" spans="1:15" ht="31.5" x14ac:dyDescent="0.2">
      <c r="A74" s="100">
        <v>66</v>
      </c>
      <c r="B74" s="205"/>
      <c r="C74" s="109" t="s">
        <v>9</v>
      </c>
      <c r="D74" s="123" t="s">
        <v>52</v>
      </c>
      <c r="E74" s="124">
        <v>5.5</v>
      </c>
      <c r="F74" s="124" t="s">
        <v>58</v>
      </c>
      <c r="G74" s="124">
        <v>2006</v>
      </c>
      <c r="H74" s="137" t="s">
        <v>88</v>
      </c>
      <c r="I74" s="5">
        <v>0</v>
      </c>
      <c r="J74" s="103"/>
      <c r="K74" s="139">
        <f t="shared" ref="K74:K104" si="3">I74*J74</f>
        <v>0</v>
      </c>
      <c r="L74" s="5">
        <v>0</v>
      </c>
      <c r="M74" s="103"/>
      <c r="N74" s="143">
        <f t="shared" ref="N74:N104" si="4">L74*M74</f>
        <v>0</v>
      </c>
      <c r="O74" s="144">
        <f t="shared" ref="O74:O104" si="5">K74+N74</f>
        <v>0</v>
      </c>
    </row>
    <row r="75" spans="1:15" ht="31.5" x14ac:dyDescent="0.2">
      <c r="A75" s="100">
        <v>67</v>
      </c>
      <c r="B75" s="205"/>
      <c r="C75" s="109" t="s">
        <v>9</v>
      </c>
      <c r="D75" s="123" t="s">
        <v>53</v>
      </c>
      <c r="E75" s="124">
        <v>5.5</v>
      </c>
      <c r="F75" s="124" t="s">
        <v>58</v>
      </c>
      <c r="G75" s="124">
        <v>2006</v>
      </c>
      <c r="H75" s="137" t="s">
        <v>91</v>
      </c>
      <c r="I75" s="5">
        <v>2</v>
      </c>
      <c r="J75" s="103"/>
      <c r="K75" s="139">
        <f t="shared" si="3"/>
        <v>0</v>
      </c>
      <c r="L75" s="5">
        <v>1</v>
      </c>
      <c r="M75" s="103"/>
      <c r="N75" s="143">
        <f t="shared" si="4"/>
        <v>0</v>
      </c>
      <c r="O75" s="144">
        <f t="shared" si="5"/>
        <v>0</v>
      </c>
    </row>
    <row r="76" spans="1:15" ht="31.5" x14ac:dyDescent="0.2">
      <c r="A76" s="100">
        <v>68</v>
      </c>
      <c r="B76" s="205"/>
      <c r="C76" s="109" t="s">
        <v>9</v>
      </c>
      <c r="D76" s="123" t="s">
        <v>47</v>
      </c>
      <c r="E76" s="124">
        <v>5.5</v>
      </c>
      <c r="F76" s="124" t="s">
        <v>58</v>
      </c>
      <c r="G76" s="124">
        <v>2006</v>
      </c>
      <c r="H76" s="137" t="s">
        <v>91</v>
      </c>
      <c r="I76" s="5">
        <v>2</v>
      </c>
      <c r="J76" s="103"/>
      <c r="K76" s="139">
        <f t="shared" si="3"/>
        <v>0</v>
      </c>
      <c r="L76" s="5">
        <v>1</v>
      </c>
      <c r="M76" s="103"/>
      <c r="N76" s="143">
        <f t="shared" si="4"/>
        <v>0</v>
      </c>
      <c r="O76" s="144">
        <f t="shared" si="5"/>
        <v>0</v>
      </c>
    </row>
    <row r="77" spans="1:15" ht="31.5" x14ac:dyDescent="0.2">
      <c r="A77" s="100">
        <v>69</v>
      </c>
      <c r="B77" s="204"/>
      <c r="C77" s="110" t="s">
        <v>9</v>
      </c>
      <c r="D77" s="124" t="s">
        <v>90</v>
      </c>
      <c r="E77" s="124">
        <v>5.5</v>
      </c>
      <c r="F77" s="124" t="s">
        <v>58</v>
      </c>
      <c r="G77" s="124">
        <v>2006</v>
      </c>
      <c r="H77" s="137" t="s">
        <v>91</v>
      </c>
      <c r="I77" s="5">
        <v>2</v>
      </c>
      <c r="J77" s="103"/>
      <c r="K77" s="139">
        <f t="shared" si="3"/>
        <v>0</v>
      </c>
      <c r="L77" s="5">
        <v>1</v>
      </c>
      <c r="M77" s="103"/>
      <c r="N77" s="143">
        <f t="shared" si="4"/>
        <v>0</v>
      </c>
      <c r="O77" s="144">
        <f t="shared" si="5"/>
        <v>0</v>
      </c>
    </row>
    <row r="78" spans="1:15" x14ac:dyDescent="0.2">
      <c r="A78" s="100">
        <v>70</v>
      </c>
      <c r="B78" s="195" t="s">
        <v>16</v>
      </c>
      <c r="C78" s="101" t="s">
        <v>39</v>
      </c>
      <c r="D78" s="123" t="s">
        <v>73</v>
      </c>
      <c r="E78" s="123">
        <v>32</v>
      </c>
      <c r="F78" s="124" t="s">
        <v>58</v>
      </c>
      <c r="G78" s="124">
        <v>2007</v>
      </c>
      <c r="H78" s="131" t="s">
        <v>107</v>
      </c>
      <c r="I78" s="5">
        <v>2</v>
      </c>
      <c r="J78" s="103"/>
      <c r="K78" s="139">
        <f t="shared" si="3"/>
        <v>0</v>
      </c>
      <c r="L78" s="5">
        <v>1</v>
      </c>
      <c r="M78" s="103"/>
      <c r="N78" s="143">
        <f t="shared" si="4"/>
        <v>0</v>
      </c>
      <c r="O78" s="144">
        <f t="shared" si="5"/>
        <v>0</v>
      </c>
    </row>
    <row r="79" spans="1:15" ht="31.5" x14ac:dyDescent="0.2">
      <c r="A79" s="100">
        <v>71</v>
      </c>
      <c r="B79" s="195"/>
      <c r="C79" s="102" t="s">
        <v>10</v>
      </c>
      <c r="D79" s="123" t="s">
        <v>74</v>
      </c>
      <c r="E79" s="123">
        <v>32</v>
      </c>
      <c r="F79" s="124" t="s">
        <v>58</v>
      </c>
      <c r="G79" s="124">
        <v>2007</v>
      </c>
      <c r="H79" s="131" t="s">
        <v>107</v>
      </c>
      <c r="I79" s="5">
        <v>2</v>
      </c>
      <c r="J79" s="103"/>
      <c r="K79" s="139">
        <f t="shared" si="3"/>
        <v>0</v>
      </c>
      <c r="L79" s="5">
        <v>1</v>
      </c>
      <c r="M79" s="103"/>
      <c r="N79" s="143">
        <f t="shared" si="4"/>
        <v>0</v>
      </c>
      <c r="O79" s="144">
        <f t="shared" si="5"/>
        <v>0</v>
      </c>
    </row>
    <row r="80" spans="1:15" ht="31.5" x14ac:dyDescent="0.2">
      <c r="A80" s="100">
        <v>72</v>
      </c>
      <c r="B80" s="200" t="s">
        <v>17</v>
      </c>
      <c r="C80" s="102" t="s">
        <v>10</v>
      </c>
      <c r="D80" s="124" t="s">
        <v>46</v>
      </c>
      <c r="E80" s="124">
        <v>68</v>
      </c>
      <c r="F80" s="124" t="s">
        <v>58</v>
      </c>
      <c r="G80" s="124">
        <v>2005</v>
      </c>
      <c r="H80" s="132" t="s">
        <v>95</v>
      </c>
      <c r="I80" s="5">
        <v>2</v>
      </c>
      <c r="J80" s="103"/>
      <c r="K80" s="139">
        <f t="shared" si="3"/>
        <v>0</v>
      </c>
      <c r="L80" s="5">
        <v>1</v>
      </c>
      <c r="M80" s="103"/>
      <c r="N80" s="143">
        <f t="shared" si="4"/>
        <v>0</v>
      </c>
      <c r="O80" s="144">
        <f t="shared" si="5"/>
        <v>0</v>
      </c>
    </row>
    <row r="81" spans="1:15" ht="31.5" x14ac:dyDescent="0.25">
      <c r="A81" s="100">
        <v>73</v>
      </c>
      <c r="B81" s="195"/>
      <c r="C81" s="102" t="s">
        <v>10</v>
      </c>
      <c r="D81" s="127" t="s">
        <v>45</v>
      </c>
      <c r="E81" s="124">
        <v>68</v>
      </c>
      <c r="F81" s="124" t="s">
        <v>58</v>
      </c>
      <c r="G81" s="124">
        <v>2005</v>
      </c>
      <c r="H81" s="132" t="s">
        <v>95</v>
      </c>
      <c r="I81" s="5">
        <v>2</v>
      </c>
      <c r="J81" s="103"/>
      <c r="K81" s="139">
        <f t="shared" si="3"/>
        <v>0</v>
      </c>
      <c r="L81" s="5">
        <v>1</v>
      </c>
      <c r="M81" s="103"/>
      <c r="N81" s="143">
        <f t="shared" si="4"/>
        <v>0</v>
      </c>
      <c r="O81" s="144">
        <f t="shared" si="5"/>
        <v>0</v>
      </c>
    </row>
    <row r="82" spans="1:15" ht="31.5" x14ac:dyDescent="0.25">
      <c r="A82" s="100">
        <v>74</v>
      </c>
      <c r="B82" s="195"/>
      <c r="C82" s="102" t="s">
        <v>11</v>
      </c>
      <c r="D82" s="127" t="s">
        <v>54</v>
      </c>
      <c r="E82" s="124">
        <v>58</v>
      </c>
      <c r="F82" s="124" t="s">
        <v>58</v>
      </c>
      <c r="G82" s="124">
        <v>2005</v>
      </c>
      <c r="H82" s="132" t="s">
        <v>95</v>
      </c>
      <c r="I82" s="5">
        <v>2</v>
      </c>
      <c r="J82" s="103"/>
      <c r="K82" s="139">
        <f t="shared" si="3"/>
        <v>0</v>
      </c>
      <c r="L82" s="5">
        <v>1</v>
      </c>
      <c r="M82" s="103"/>
      <c r="N82" s="143">
        <f t="shared" si="4"/>
        <v>0</v>
      </c>
      <c r="O82" s="144">
        <f t="shared" si="5"/>
        <v>0</v>
      </c>
    </row>
    <row r="83" spans="1:15" ht="31.5" x14ac:dyDescent="0.25">
      <c r="A83" s="100">
        <v>75</v>
      </c>
      <c r="B83" s="195"/>
      <c r="C83" s="102" t="s">
        <v>12</v>
      </c>
      <c r="D83" s="127" t="s">
        <v>55</v>
      </c>
      <c r="E83" s="124">
        <v>23</v>
      </c>
      <c r="F83" s="124" t="s">
        <v>58</v>
      </c>
      <c r="G83" s="124">
        <v>2005</v>
      </c>
      <c r="H83" s="132" t="s">
        <v>95</v>
      </c>
      <c r="I83" s="5">
        <v>2</v>
      </c>
      <c r="J83" s="103"/>
      <c r="K83" s="139">
        <f t="shared" si="3"/>
        <v>0</v>
      </c>
      <c r="L83" s="5">
        <v>1</v>
      </c>
      <c r="M83" s="103"/>
      <c r="N83" s="143">
        <f t="shared" si="4"/>
        <v>0</v>
      </c>
      <c r="O83" s="144">
        <f t="shared" si="5"/>
        <v>0</v>
      </c>
    </row>
    <row r="84" spans="1:15" ht="31.5" x14ac:dyDescent="0.2">
      <c r="A84" s="100">
        <v>76</v>
      </c>
      <c r="B84" s="196"/>
      <c r="C84" s="102" t="s">
        <v>29</v>
      </c>
      <c r="D84" s="124" t="s">
        <v>81</v>
      </c>
      <c r="E84" s="124">
        <v>50</v>
      </c>
      <c r="F84" s="124" t="s">
        <v>58</v>
      </c>
      <c r="G84" s="124">
        <v>2010</v>
      </c>
      <c r="H84" s="132" t="s">
        <v>95</v>
      </c>
      <c r="I84" s="5">
        <v>2</v>
      </c>
      <c r="J84" s="103"/>
      <c r="K84" s="139">
        <f t="shared" si="3"/>
        <v>0</v>
      </c>
      <c r="L84" s="5">
        <v>1</v>
      </c>
      <c r="M84" s="103"/>
      <c r="N84" s="143">
        <f t="shared" si="4"/>
        <v>0</v>
      </c>
      <c r="O84" s="144">
        <f t="shared" si="5"/>
        <v>0</v>
      </c>
    </row>
    <row r="85" spans="1:15" ht="31.5" x14ac:dyDescent="0.2">
      <c r="A85" s="100">
        <v>77</v>
      </c>
      <c r="B85" s="203" t="s">
        <v>18</v>
      </c>
      <c r="C85" s="102" t="s">
        <v>30</v>
      </c>
      <c r="D85" s="124" t="s">
        <v>57</v>
      </c>
      <c r="E85" s="124">
        <v>31</v>
      </c>
      <c r="F85" s="124" t="s">
        <v>58</v>
      </c>
      <c r="G85" s="124">
        <v>2012</v>
      </c>
      <c r="H85" s="137" t="s">
        <v>88</v>
      </c>
      <c r="I85" s="5">
        <v>0</v>
      </c>
      <c r="J85" s="103"/>
      <c r="K85" s="139">
        <f t="shared" si="3"/>
        <v>0</v>
      </c>
      <c r="L85" s="5">
        <v>0</v>
      </c>
      <c r="M85" s="103"/>
      <c r="N85" s="143">
        <f t="shared" si="4"/>
        <v>0</v>
      </c>
      <c r="O85" s="144">
        <f t="shared" si="5"/>
        <v>0</v>
      </c>
    </row>
    <row r="86" spans="1:15" x14ac:dyDescent="0.25">
      <c r="A86" s="100">
        <v>78</v>
      </c>
      <c r="B86" s="205"/>
      <c r="C86" s="101" t="s">
        <v>10</v>
      </c>
      <c r="D86" s="128" t="s">
        <v>23</v>
      </c>
      <c r="E86" s="128">
        <v>250</v>
      </c>
      <c r="F86" s="124" t="s">
        <v>58</v>
      </c>
      <c r="G86" s="127">
        <v>2014</v>
      </c>
      <c r="H86" s="131" t="s">
        <v>107</v>
      </c>
      <c r="I86" s="5">
        <v>2</v>
      </c>
      <c r="J86" s="103"/>
      <c r="K86" s="139">
        <f t="shared" si="3"/>
        <v>0</v>
      </c>
      <c r="L86" s="5">
        <v>2</v>
      </c>
      <c r="M86" s="103"/>
      <c r="N86" s="143">
        <f t="shared" si="4"/>
        <v>0</v>
      </c>
      <c r="O86" s="144">
        <f t="shared" si="5"/>
        <v>0</v>
      </c>
    </row>
    <row r="87" spans="1:15" x14ac:dyDescent="0.25">
      <c r="A87" s="100">
        <v>79</v>
      </c>
      <c r="B87" s="204"/>
      <c r="C87" s="102" t="s">
        <v>10</v>
      </c>
      <c r="D87" s="127" t="s">
        <v>56</v>
      </c>
      <c r="E87" s="127">
        <v>150</v>
      </c>
      <c r="F87" s="124" t="s">
        <v>58</v>
      </c>
      <c r="G87" s="127">
        <v>2004</v>
      </c>
      <c r="H87" s="131" t="s">
        <v>107</v>
      </c>
      <c r="I87" s="5">
        <v>2</v>
      </c>
      <c r="J87" s="103"/>
      <c r="K87" s="139">
        <f t="shared" si="3"/>
        <v>0</v>
      </c>
      <c r="L87" s="5">
        <v>2</v>
      </c>
      <c r="M87" s="103"/>
      <c r="N87" s="143">
        <f t="shared" si="4"/>
        <v>0</v>
      </c>
      <c r="O87" s="144">
        <f t="shared" si="5"/>
        <v>0</v>
      </c>
    </row>
    <row r="88" spans="1:15" ht="47.25" x14ac:dyDescent="0.2">
      <c r="A88" s="100">
        <v>80</v>
      </c>
      <c r="B88" s="200" t="s">
        <v>19</v>
      </c>
      <c r="C88" s="102" t="s">
        <v>24</v>
      </c>
      <c r="D88" s="124" t="s">
        <v>85</v>
      </c>
      <c r="E88" s="124">
        <v>45</v>
      </c>
      <c r="F88" s="124" t="s">
        <v>58</v>
      </c>
      <c r="G88" s="124">
        <v>2013</v>
      </c>
      <c r="H88" s="132" t="s">
        <v>96</v>
      </c>
      <c r="I88" s="5">
        <v>2</v>
      </c>
      <c r="J88" s="103"/>
      <c r="K88" s="139">
        <f t="shared" si="3"/>
        <v>0</v>
      </c>
      <c r="L88" s="5">
        <v>1</v>
      </c>
      <c r="M88" s="103"/>
      <c r="N88" s="143">
        <f t="shared" si="4"/>
        <v>0</v>
      </c>
      <c r="O88" s="144">
        <f t="shared" si="5"/>
        <v>0</v>
      </c>
    </row>
    <row r="89" spans="1:15" ht="47.25" x14ac:dyDescent="0.2">
      <c r="A89" s="100">
        <v>81</v>
      </c>
      <c r="B89" s="195"/>
      <c r="C89" s="102" t="s">
        <v>32</v>
      </c>
      <c r="D89" s="124" t="s">
        <v>93</v>
      </c>
      <c r="E89" s="124">
        <v>60</v>
      </c>
      <c r="F89" s="124" t="s">
        <v>58</v>
      </c>
      <c r="G89" s="124">
        <v>2013</v>
      </c>
      <c r="H89" s="132" t="s">
        <v>96</v>
      </c>
      <c r="I89" s="5">
        <v>2</v>
      </c>
      <c r="J89" s="103"/>
      <c r="K89" s="139">
        <f t="shared" si="3"/>
        <v>0</v>
      </c>
      <c r="L89" s="5">
        <v>1</v>
      </c>
      <c r="M89" s="103"/>
      <c r="N89" s="143">
        <f t="shared" si="4"/>
        <v>0</v>
      </c>
      <c r="O89" s="144">
        <f t="shared" si="5"/>
        <v>0</v>
      </c>
    </row>
    <row r="90" spans="1:15" ht="47.25" x14ac:dyDescent="0.2">
      <c r="A90" s="100">
        <v>82</v>
      </c>
      <c r="B90" s="195"/>
      <c r="C90" s="102" t="s">
        <v>20</v>
      </c>
      <c r="D90" s="124" t="s">
        <v>84</v>
      </c>
      <c r="E90" s="124">
        <v>35</v>
      </c>
      <c r="F90" s="124" t="s">
        <v>58</v>
      </c>
      <c r="G90" s="124">
        <v>2013</v>
      </c>
      <c r="H90" s="132" t="s">
        <v>96</v>
      </c>
      <c r="I90" s="5">
        <v>2</v>
      </c>
      <c r="J90" s="103"/>
      <c r="K90" s="139">
        <f t="shared" si="3"/>
        <v>0</v>
      </c>
      <c r="L90" s="5">
        <v>1</v>
      </c>
      <c r="M90" s="103"/>
      <c r="N90" s="143">
        <f t="shared" si="4"/>
        <v>0</v>
      </c>
      <c r="O90" s="144">
        <f t="shared" si="5"/>
        <v>0</v>
      </c>
    </row>
    <row r="91" spans="1:15" ht="31.5" x14ac:dyDescent="0.2">
      <c r="A91" s="100">
        <v>83</v>
      </c>
      <c r="B91" s="195"/>
      <c r="C91" s="102" t="s">
        <v>11</v>
      </c>
      <c r="D91" s="124" t="s">
        <v>76</v>
      </c>
      <c r="E91" s="124">
        <v>102</v>
      </c>
      <c r="F91" s="124" t="s">
        <v>58</v>
      </c>
      <c r="G91" s="124">
        <v>2003</v>
      </c>
      <c r="H91" s="132" t="s">
        <v>96</v>
      </c>
      <c r="I91" s="5">
        <v>2</v>
      </c>
      <c r="J91" s="103"/>
      <c r="K91" s="139">
        <f t="shared" si="3"/>
        <v>0</v>
      </c>
      <c r="L91" s="5">
        <v>1</v>
      </c>
      <c r="M91" s="103"/>
      <c r="N91" s="143">
        <f t="shared" si="4"/>
        <v>0</v>
      </c>
      <c r="O91" s="144">
        <f t="shared" si="5"/>
        <v>0</v>
      </c>
    </row>
    <row r="92" spans="1:15" ht="31.5" x14ac:dyDescent="0.2">
      <c r="A92" s="100">
        <v>84</v>
      </c>
      <c r="B92" s="195"/>
      <c r="C92" s="102" t="s">
        <v>61</v>
      </c>
      <c r="D92" s="124" t="s">
        <v>75</v>
      </c>
      <c r="E92" s="124">
        <v>60</v>
      </c>
      <c r="F92" s="124" t="s">
        <v>58</v>
      </c>
      <c r="G92" s="124">
        <v>1998</v>
      </c>
      <c r="H92" s="132" t="s">
        <v>96</v>
      </c>
      <c r="I92" s="5">
        <v>2</v>
      </c>
      <c r="J92" s="103"/>
      <c r="K92" s="139">
        <f t="shared" si="3"/>
        <v>0</v>
      </c>
      <c r="L92" s="5">
        <v>2</v>
      </c>
      <c r="M92" s="103"/>
      <c r="N92" s="143">
        <f t="shared" si="4"/>
        <v>0</v>
      </c>
      <c r="O92" s="144">
        <f t="shared" si="5"/>
        <v>0</v>
      </c>
    </row>
    <row r="93" spans="1:15" x14ac:dyDescent="0.2">
      <c r="A93" s="100">
        <v>85</v>
      </c>
      <c r="B93" s="196"/>
      <c r="C93" s="102" t="s">
        <v>101</v>
      </c>
      <c r="D93" s="124" t="s">
        <v>102</v>
      </c>
      <c r="E93" s="124">
        <v>33</v>
      </c>
      <c r="F93" s="124" t="s">
        <v>58</v>
      </c>
      <c r="G93" s="124"/>
      <c r="H93" s="132" t="s">
        <v>103</v>
      </c>
      <c r="I93" s="5">
        <v>2</v>
      </c>
      <c r="J93" s="103"/>
      <c r="K93" s="139">
        <f t="shared" si="3"/>
        <v>0</v>
      </c>
      <c r="L93" s="5">
        <v>1</v>
      </c>
      <c r="M93" s="103"/>
      <c r="N93" s="143">
        <f t="shared" si="4"/>
        <v>0</v>
      </c>
      <c r="O93" s="144">
        <f t="shared" si="5"/>
        <v>0</v>
      </c>
    </row>
    <row r="94" spans="1:15" x14ac:dyDescent="0.2">
      <c r="A94" s="100">
        <v>86</v>
      </c>
      <c r="B94" s="101" t="s">
        <v>36</v>
      </c>
      <c r="C94" s="101" t="s">
        <v>10</v>
      </c>
      <c r="D94" s="123" t="s">
        <v>41</v>
      </c>
      <c r="E94" s="123">
        <v>9</v>
      </c>
      <c r="F94" s="123" t="s">
        <v>21</v>
      </c>
      <c r="G94" s="123">
        <v>2017</v>
      </c>
      <c r="H94" s="134" t="s">
        <v>123</v>
      </c>
      <c r="I94" s="5">
        <v>0</v>
      </c>
      <c r="J94" s="103"/>
      <c r="K94" s="139">
        <f t="shared" si="3"/>
        <v>0</v>
      </c>
      <c r="L94" s="5">
        <v>1</v>
      </c>
      <c r="M94" s="103"/>
      <c r="N94" s="143">
        <f t="shared" si="4"/>
        <v>0</v>
      </c>
      <c r="O94" s="144">
        <f t="shared" si="5"/>
        <v>0</v>
      </c>
    </row>
    <row r="95" spans="1:15" x14ac:dyDescent="0.2">
      <c r="A95" s="100">
        <v>87</v>
      </c>
      <c r="B95" s="102" t="s">
        <v>37</v>
      </c>
      <c r="C95" s="102" t="s">
        <v>10</v>
      </c>
      <c r="D95" s="124" t="s">
        <v>41</v>
      </c>
      <c r="E95" s="124">
        <v>9</v>
      </c>
      <c r="F95" s="124" t="s">
        <v>21</v>
      </c>
      <c r="G95" s="124">
        <v>2017</v>
      </c>
      <c r="H95" s="134" t="s">
        <v>123</v>
      </c>
      <c r="I95" s="5">
        <v>0</v>
      </c>
      <c r="J95" s="103"/>
      <c r="K95" s="139">
        <f t="shared" si="3"/>
        <v>0</v>
      </c>
      <c r="L95" s="5">
        <v>1</v>
      </c>
      <c r="M95" s="103"/>
      <c r="N95" s="143">
        <f t="shared" si="4"/>
        <v>0</v>
      </c>
      <c r="O95" s="144">
        <f t="shared" si="5"/>
        <v>0</v>
      </c>
    </row>
    <row r="96" spans="1:15" x14ac:dyDescent="0.2">
      <c r="A96" s="100">
        <v>88</v>
      </c>
      <c r="B96" s="201" t="s">
        <v>42</v>
      </c>
      <c r="C96" s="104" t="s">
        <v>43</v>
      </c>
      <c r="D96" s="123" t="s">
        <v>44</v>
      </c>
      <c r="E96" s="131">
        <v>55</v>
      </c>
      <c r="F96" s="123" t="s">
        <v>58</v>
      </c>
      <c r="G96" s="131">
        <v>2016</v>
      </c>
      <c r="H96" s="131" t="s">
        <v>104</v>
      </c>
      <c r="I96" s="5">
        <v>2</v>
      </c>
      <c r="J96" s="103"/>
      <c r="K96" s="139">
        <f t="shared" si="3"/>
        <v>0</v>
      </c>
      <c r="L96" s="5">
        <v>2</v>
      </c>
      <c r="M96" s="103"/>
      <c r="N96" s="143">
        <f t="shared" si="4"/>
        <v>0</v>
      </c>
      <c r="O96" s="144">
        <f t="shared" si="5"/>
        <v>0</v>
      </c>
    </row>
    <row r="97" spans="1:16" ht="31.5" x14ac:dyDescent="0.2">
      <c r="A97" s="100">
        <v>89</v>
      </c>
      <c r="B97" s="202"/>
      <c r="C97" s="105" t="s">
        <v>110</v>
      </c>
      <c r="D97" s="123" t="s">
        <v>111</v>
      </c>
      <c r="E97" s="131" t="s">
        <v>112</v>
      </c>
      <c r="F97" s="123" t="s">
        <v>58</v>
      </c>
      <c r="G97" s="134" t="s">
        <v>123</v>
      </c>
      <c r="H97" s="131" t="s">
        <v>113</v>
      </c>
      <c r="I97" s="5">
        <v>2</v>
      </c>
      <c r="J97" s="103"/>
      <c r="K97" s="139">
        <f t="shared" si="3"/>
        <v>0</v>
      </c>
      <c r="L97" s="5">
        <v>2</v>
      </c>
      <c r="M97" s="103"/>
      <c r="N97" s="143">
        <f t="shared" si="4"/>
        <v>0</v>
      </c>
      <c r="O97" s="144">
        <f t="shared" si="5"/>
        <v>0</v>
      </c>
    </row>
    <row r="98" spans="1:16" x14ac:dyDescent="0.2">
      <c r="A98" s="100">
        <v>90</v>
      </c>
      <c r="B98" s="201" t="s">
        <v>65</v>
      </c>
      <c r="C98" s="200" t="s">
        <v>10</v>
      </c>
      <c r="D98" s="123" t="s">
        <v>69</v>
      </c>
      <c r="E98" s="131">
        <v>18</v>
      </c>
      <c r="F98" s="123" t="s">
        <v>21</v>
      </c>
      <c r="G98" s="131">
        <v>2020</v>
      </c>
      <c r="H98" s="134" t="s">
        <v>123</v>
      </c>
      <c r="I98" s="5">
        <v>0</v>
      </c>
      <c r="J98" s="103"/>
      <c r="K98" s="139">
        <f t="shared" si="3"/>
        <v>0</v>
      </c>
      <c r="L98" s="5">
        <v>1</v>
      </c>
      <c r="M98" s="103"/>
      <c r="N98" s="143">
        <f t="shared" si="4"/>
        <v>0</v>
      </c>
      <c r="O98" s="144">
        <f t="shared" si="5"/>
        <v>0</v>
      </c>
    </row>
    <row r="99" spans="1:16" x14ac:dyDescent="0.2">
      <c r="A99" s="100">
        <v>91</v>
      </c>
      <c r="B99" s="202"/>
      <c r="C99" s="196"/>
      <c r="D99" s="123" t="s">
        <v>69</v>
      </c>
      <c r="E99" s="131">
        <v>18</v>
      </c>
      <c r="F99" s="123" t="s">
        <v>21</v>
      </c>
      <c r="G99" s="131">
        <v>2020</v>
      </c>
      <c r="H99" s="134" t="s">
        <v>123</v>
      </c>
      <c r="I99" s="5">
        <v>0</v>
      </c>
      <c r="J99" s="103"/>
      <c r="K99" s="139">
        <f t="shared" si="3"/>
        <v>0</v>
      </c>
      <c r="L99" s="5">
        <v>1</v>
      </c>
      <c r="M99" s="103"/>
      <c r="N99" s="143">
        <f t="shared" si="4"/>
        <v>0</v>
      </c>
      <c r="O99" s="144">
        <f t="shared" si="5"/>
        <v>0</v>
      </c>
    </row>
    <row r="100" spans="1:16" x14ac:dyDescent="0.2">
      <c r="A100" s="100">
        <v>92</v>
      </c>
      <c r="B100" s="104" t="s">
        <v>66</v>
      </c>
      <c r="C100" s="102" t="s">
        <v>10</v>
      </c>
      <c r="D100" s="123" t="s">
        <v>69</v>
      </c>
      <c r="E100" s="131">
        <v>24</v>
      </c>
      <c r="F100" s="123" t="s">
        <v>21</v>
      </c>
      <c r="G100" s="131">
        <v>2020</v>
      </c>
      <c r="H100" s="134" t="s">
        <v>123</v>
      </c>
      <c r="I100" s="5">
        <v>0</v>
      </c>
      <c r="J100" s="103"/>
      <c r="K100" s="139">
        <f t="shared" si="3"/>
        <v>0</v>
      </c>
      <c r="L100" s="5">
        <v>1</v>
      </c>
      <c r="M100" s="103"/>
      <c r="N100" s="143">
        <f t="shared" si="4"/>
        <v>0</v>
      </c>
      <c r="O100" s="144">
        <f t="shared" si="5"/>
        <v>0</v>
      </c>
    </row>
    <row r="101" spans="1:16" x14ac:dyDescent="0.2">
      <c r="A101" s="100">
        <v>93</v>
      </c>
      <c r="B101" s="201" t="s">
        <v>67</v>
      </c>
      <c r="C101" s="200" t="s">
        <v>10</v>
      </c>
      <c r="D101" s="123" t="s">
        <v>69</v>
      </c>
      <c r="E101" s="131">
        <v>18</v>
      </c>
      <c r="F101" s="123" t="s">
        <v>21</v>
      </c>
      <c r="G101" s="131">
        <v>2021</v>
      </c>
      <c r="H101" s="134" t="s">
        <v>123</v>
      </c>
      <c r="I101" s="5">
        <v>0</v>
      </c>
      <c r="J101" s="103"/>
      <c r="K101" s="139">
        <f t="shared" si="3"/>
        <v>0</v>
      </c>
      <c r="L101" s="5">
        <v>1</v>
      </c>
      <c r="M101" s="103"/>
      <c r="N101" s="143">
        <f t="shared" si="4"/>
        <v>0</v>
      </c>
      <c r="O101" s="144">
        <f t="shared" si="5"/>
        <v>0</v>
      </c>
    </row>
    <row r="102" spans="1:16" x14ac:dyDescent="0.2">
      <c r="A102" s="100">
        <v>94</v>
      </c>
      <c r="B102" s="202"/>
      <c r="C102" s="196"/>
      <c r="D102" s="123" t="s">
        <v>69</v>
      </c>
      <c r="E102" s="131">
        <v>18</v>
      </c>
      <c r="F102" s="123" t="s">
        <v>21</v>
      </c>
      <c r="G102" s="131">
        <v>2021</v>
      </c>
      <c r="H102" s="134" t="s">
        <v>123</v>
      </c>
      <c r="I102" s="5">
        <v>0</v>
      </c>
      <c r="J102" s="103"/>
      <c r="K102" s="139">
        <f t="shared" si="3"/>
        <v>0</v>
      </c>
      <c r="L102" s="5">
        <v>1</v>
      </c>
      <c r="M102" s="103"/>
      <c r="N102" s="143">
        <f t="shared" si="4"/>
        <v>0</v>
      </c>
      <c r="O102" s="144">
        <f t="shared" si="5"/>
        <v>0</v>
      </c>
    </row>
    <row r="103" spans="1:16" x14ac:dyDescent="0.2">
      <c r="A103" s="100">
        <v>95</v>
      </c>
      <c r="B103" s="201" t="s">
        <v>68</v>
      </c>
      <c r="C103" s="108" t="s">
        <v>10</v>
      </c>
      <c r="D103" s="123" t="s">
        <v>69</v>
      </c>
      <c r="E103" s="131">
        <v>18</v>
      </c>
      <c r="F103" s="123" t="s">
        <v>21</v>
      </c>
      <c r="G103" s="131">
        <v>2021</v>
      </c>
      <c r="H103" s="134" t="s">
        <v>123</v>
      </c>
      <c r="I103" s="5">
        <v>0</v>
      </c>
      <c r="J103" s="103"/>
      <c r="K103" s="139">
        <f t="shared" si="3"/>
        <v>0</v>
      </c>
      <c r="L103" s="5">
        <v>1</v>
      </c>
      <c r="M103" s="103"/>
      <c r="N103" s="143">
        <f t="shared" si="4"/>
        <v>0</v>
      </c>
      <c r="O103" s="144">
        <f t="shared" si="5"/>
        <v>0</v>
      </c>
    </row>
    <row r="104" spans="1:16" ht="16.5" thickBot="1" x14ac:dyDescent="0.25">
      <c r="A104" s="111">
        <v>96</v>
      </c>
      <c r="B104" s="206"/>
      <c r="C104" s="102" t="s">
        <v>10</v>
      </c>
      <c r="D104" s="124" t="s">
        <v>69</v>
      </c>
      <c r="E104" s="132">
        <v>18</v>
      </c>
      <c r="F104" s="124" t="s">
        <v>21</v>
      </c>
      <c r="G104" s="132">
        <v>2021</v>
      </c>
      <c r="H104" s="138" t="s">
        <v>123</v>
      </c>
      <c r="I104" s="6">
        <v>0</v>
      </c>
      <c r="J104" s="112"/>
      <c r="K104" s="141">
        <f t="shared" si="3"/>
        <v>0</v>
      </c>
      <c r="L104" s="5">
        <v>1</v>
      </c>
      <c r="M104" s="112"/>
      <c r="N104" s="147">
        <f t="shared" si="4"/>
        <v>0</v>
      </c>
      <c r="O104" s="148">
        <f t="shared" si="5"/>
        <v>0</v>
      </c>
    </row>
    <row r="105" spans="1:16" ht="16.5" thickBot="1" x14ac:dyDescent="0.3">
      <c r="A105" s="113"/>
      <c r="B105" s="114"/>
      <c r="C105" s="115"/>
      <c r="D105" s="116" t="s">
        <v>265</v>
      </c>
      <c r="E105" s="117"/>
      <c r="F105" s="117"/>
      <c r="G105" s="117"/>
      <c r="H105" s="118"/>
      <c r="I105" s="48">
        <f>SUM(I9:I104)</f>
        <v>133</v>
      </c>
      <c r="J105" s="150"/>
      <c r="K105" s="151">
        <f>SUM(K9:K104)</f>
        <v>0</v>
      </c>
      <c r="L105" s="48">
        <f>SUM(L9:L104)</f>
        <v>110</v>
      </c>
      <c r="M105" s="119"/>
      <c r="N105" s="149">
        <f>SUM(N9:N104)</f>
        <v>0</v>
      </c>
      <c r="O105" s="179">
        <f>SUM(O9:O104)</f>
        <v>0</v>
      </c>
      <c r="P105" s="178" t="s">
        <v>272</v>
      </c>
    </row>
    <row r="106" spans="1:16" x14ac:dyDescent="0.25">
      <c r="B106" s="78"/>
      <c r="D106" s="120"/>
      <c r="E106" s="78"/>
      <c r="F106" s="78"/>
      <c r="G106" s="78"/>
      <c r="I106" s="121"/>
      <c r="J106" s="175"/>
      <c r="K106" s="176"/>
      <c r="L106" s="175"/>
      <c r="M106" s="175"/>
      <c r="N106" s="177"/>
      <c r="O106" s="176"/>
    </row>
    <row r="109" spans="1:16" x14ac:dyDescent="0.25">
      <c r="D109" s="76" t="s">
        <v>247</v>
      </c>
    </row>
  </sheetData>
  <mergeCells count="32">
    <mergeCell ref="B103:B104"/>
    <mergeCell ref="B85:B87"/>
    <mergeCell ref="B88:B93"/>
    <mergeCell ref="B96:B97"/>
    <mergeCell ref="B98:B99"/>
    <mergeCell ref="C98:C99"/>
    <mergeCell ref="B101:B102"/>
    <mergeCell ref="C101:C102"/>
    <mergeCell ref="B60:B62"/>
    <mergeCell ref="C60:C61"/>
    <mergeCell ref="B65:B66"/>
    <mergeCell ref="B67:B77"/>
    <mergeCell ref="B78:B79"/>
    <mergeCell ref="B80:B84"/>
    <mergeCell ref="B9:B59"/>
    <mergeCell ref="C22:C55"/>
    <mergeCell ref="C58:C59"/>
    <mergeCell ref="A6:A7"/>
    <mergeCell ref="B6:B7"/>
    <mergeCell ref="C6:C7"/>
    <mergeCell ref="H6:H7"/>
    <mergeCell ref="I6:K6"/>
    <mergeCell ref="L6:N6"/>
    <mergeCell ref="O6:O7"/>
    <mergeCell ref="F1:G1"/>
    <mergeCell ref="A2:G2"/>
    <mergeCell ref="A3:G3"/>
    <mergeCell ref="D6:D7"/>
    <mergeCell ref="E6:E7"/>
    <mergeCell ref="F6:F7"/>
    <mergeCell ref="G6:G7"/>
    <mergeCell ref="H1:I1"/>
  </mergeCells>
  <pageMargins left="0.27559055118110237" right="0.11811023622047245" top="0.27559055118110237" bottom="0.59055118110236227" header="0.27559055118110237" footer="0.35433070866141736"/>
  <pageSetup paperSize="9" scale="4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9"/>
  <sheetViews>
    <sheetView workbookViewId="0">
      <selection activeCell="F12" sqref="F12"/>
    </sheetView>
  </sheetViews>
  <sheetFormatPr defaultRowHeight="12.75" x14ac:dyDescent="0.2"/>
  <cols>
    <col min="2" max="2" width="23.5703125" bestFit="1" customWidth="1"/>
    <col min="3" max="3" width="23.5703125" customWidth="1"/>
    <col min="4" max="4" width="14.28515625" bestFit="1" customWidth="1"/>
    <col min="5" max="5" width="15.140625" bestFit="1" customWidth="1"/>
    <col min="6" max="6" width="14.28515625" bestFit="1" customWidth="1"/>
  </cols>
  <sheetData>
    <row r="1" spans="2:6" x14ac:dyDescent="0.2">
      <c r="F1" s="69" t="s">
        <v>246</v>
      </c>
    </row>
    <row r="4" spans="2:6" x14ac:dyDescent="0.2">
      <c r="B4" s="207" t="s">
        <v>248</v>
      </c>
      <c r="C4" s="208"/>
      <c r="D4" s="208"/>
      <c r="E4" s="208"/>
      <c r="F4" s="208"/>
    </row>
    <row r="5" spans="2:6" ht="35.25" customHeight="1" x14ac:dyDescent="0.2">
      <c r="B5" s="207" t="s">
        <v>259</v>
      </c>
      <c r="C5" s="207"/>
      <c r="D5" s="207"/>
      <c r="E5" s="207"/>
      <c r="F5" s="207"/>
    </row>
    <row r="7" spans="2:6" ht="56.25" x14ac:dyDescent="0.3">
      <c r="B7" s="152"/>
      <c r="C7" s="153" t="s">
        <v>228</v>
      </c>
      <c r="D7" s="153" t="s">
        <v>235</v>
      </c>
      <c r="E7" s="153" t="s">
        <v>236</v>
      </c>
      <c r="F7" s="153" t="s">
        <v>260</v>
      </c>
    </row>
    <row r="8" spans="2:6" ht="18.75" x14ac:dyDescent="0.3">
      <c r="B8" s="152" t="s">
        <v>234</v>
      </c>
      <c r="C8" s="154" t="s">
        <v>229</v>
      </c>
      <c r="D8" s="155">
        <v>2500</v>
      </c>
      <c r="E8" s="156"/>
      <c r="F8" s="155">
        <f>D8*E8</f>
        <v>0</v>
      </c>
    </row>
    <row r="9" spans="2:6" ht="18.75" x14ac:dyDescent="0.3">
      <c r="B9" s="152" t="s">
        <v>233</v>
      </c>
      <c r="C9" s="154" t="s">
        <v>230</v>
      </c>
      <c r="D9" s="155">
        <v>2000</v>
      </c>
      <c r="E9" s="156"/>
      <c r="F9" s="155">
        <f>D9*E9</f>
        <v>0</v>
      </c>
    </row>
    <row r="10" spans="2:6" ht="18.75" x14ac:dyDescent="0.3">
      <c r="B10" s="152" t="s">
        <v>225</v>
      </c>
      <c r="C10" s="154" t="s">
        <v>231</v>
      </c>
      <c r="D10" s="155">
        <v>10</v>
      </c>
      <c r="E10" s="156"/>
      <c r="F10" s="155">
        <f>E10*D10</f>
        <v>0</v>
      </c>
    </row>
    <row r="11" spans="2:6" ht="37.5" x14ac:dyDescent="0.3">
      <c r="B11" s="152" t="s">
        <v>227</v>
      </c>
      <c r="C11" s="154" t="s">
        <v>232</v>
      </c>
      <c r="D11" s="161">
        <v>0</v>
      </c>
      <c r="E11" s="162"/>
      <c r="F11" s="155">
        <f>D11</f>
        <v>0</v>
      </c>
    </row>
    <row r="12" spans="2:6" ht="18.75" x14ac:dyDescent="0.3">
      <c r="B12" s="212" t="s">
        <v>273</v>
      </c>
      <c r="C12" s="213"/>
      <c r="D12" s="213"/>
      <c r="E12" s="214"/>
      <c r="F12" s="180">
        <f>SUM(F8:F11)</f>
        <v>0</v>
      </c>
    </row>
    <row r="17" spans="2:26" x14ac:dyDescent="0.2">
      <c r="B17" s="69" t="s">
        <v>226</v>
      </c>
    </row>
    <row r="18" spans="2:26" ht="42" customHeight="1" x14ac:dyDescent="0.2">
      <c r="B18" s="210" t="s">
        <v>238</v>
      </c>
      <c r="C18" s="210"/>
      <c r="D18" s="210"/>
      <c r="E18" s="210"/>
      <c r="F18" s="210"/>
      <c r="G18" s="59"/>
      <c r="H18" s="59"/>
      <c r="I18" s="59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spans="2:26" ht="54" customHeight="1" x14ac:dyDescent="0.2">
      <c r="B19" s="210" t="s">
        <v>239</v>
      </c>
      <c r="C19" s="210"/>
      <c r="D19" s="210"/>
      <c r="E19" s="210"/>
      <c r="F19" s="210"/>
      <c r="G19" s="59"/>
      <c r="H19" s="59"/>
      <c r="I19" s="59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2:26" ht="42.75" customHeight="1" x14ac:dyDescent="0.2">
      <c r="B20" s="210" t="s">
        <v>240</v>
      </c>
      <c r="C20" s="210"/>
      <c r="D20" s="210"/>
      <c r="E20" s="210"/>
      <c r="F20" s="210"/>
      <c r="G20" s="59"/>
      <c r="H20" s="59"/>
      <c r="I20" s="59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spans="2:26" ht="15.75" customHeight="1" x14ac:dyDescent="0.2">
      <c r="B21" s="211" t="s">
        <v>241</v>
      </c>
      <c r="C21" s="211"/>
      <c r="D21" s="211"/>
      <c r="E21" s="211"/>
      <c r="F21" s="211"/>
      <c r="G21" s="59"/>
      <c r="H21" s="59"/>
      <c r="I21" s="59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2:26" ht="35.25" customHeight="1" x14ac:dyDescent="0.2">
      <c r="B22" s="210" t="s">
        <v>242</v>
      </c>
      <c r="C22" s="210"/>
      <c r="D22" s="210"/>
      <c r="E22" s="210"/>
      <c r="F22" s="210"/>
      <c r="G22" s="59"/>
      <c r="H22" s="59"/>
      <c r="I22" s="59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spans="2:26" ht="36" customHeight="1" x14ac:dyDescent="0.2">
      <c r="B23" s="210" t="s">
        <v>261</v>
      </c>
      <c r="C23" s="210"/>
      <c r="D23" s="210"/>
      <c r="E23" s="210"/>
      <c r="F23" s="210"/>
      <c r="G23" s="59"/>
      <c r="H23" s="59"/>
      <c r="I23" s="59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</row>
    <row r="24" spans="2:26" ht="32.25" customHeight="1" x14ac:dyDescent="0.2">
      <c r="B24" s="209" t="s">
        <v>262</v>
      </c>
      <c r="C24" s="209"/>
      <c r="D24" s="209"/>
      <c r="E24" s="209"/>
      <c r="F24" s="209"/>
    </row>
    <row r="27" spans="2:26" x14ac:dyDescent="0.2">
      <c r="B27" s="169" t="s">
        <v>247</v>
      </c>
      <c r="C27" s="79"/>
    </row>
    <row r="28" spans="2:26" x14ac:dyDescent="0.2">
      <c r="B28" s="79"/>
      <c r="C28" s="79"/>
    </row>
    <row r="29" spans="2:26" x14ac:dyDescent="0.2">
      <c r="B29" s="79"/>
      <c r="C29" s="79"/>
    </row>
  </sheetData>
  <mergeCells count="10">
    <mergeCell ref="B4:F4"/>
    <mergeCell ref="B5:F5"/>
    <mergeCell ref="B24:F24"/>
    <mergeCell ref="B18:F18"/>
    <mergeCell ref="B19:F19"/>
    <mergeCell ref="B20:F20"/>
    <mergeCell ref="B21:F21"/>
    <mergeCell ref="B22:F22"/>
    <mergeCell ref="B23:F23"/>
    <mergeCell ref="B12:E1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F8" sqref="F8"/>
    </sheetView>
  </sheetViews>
  <sheetFormatPr defaultColWidth="9.140625" defaultRowHeight="18.75" x14ac:dyDescent="0.3"/>
  <cols>
    <col min="1" max="1" width="52.42578125" style="51" customWidth="1"/>
    <col min="2" max="2" width="19.5703125" style="51" customWidth="1"/>
    <col min="3" max="3" width="20" style="51" customWidth="1"/>
    <col min="4" max="4" width="21.85546875" style="51" customWidth="1"/>
    <col min="5" max="5" width="19.42578125" style="51" customWidth="1"/>
    <col min="6" max="6" width="21.7109375" style="51" customWidth="1"/>
    <col min="7" max="16384" width="9.140625" style="51"/>
  </cols>
  <sheetData>
    <row r="1" spans="1:6" x14ac:dyDescent="0.3">
      <c r="B1" s="57" t="s">
        <v>249</v>
      </c>
    </row>
    <row r="3" spans="1:6" x14ac:dyDescent="0.3">
      <c r="A3" s="57" t="s">
        <v>256</v>
      </c>
    </row>
    <row r="4" spans="1:6" x14ac:dyDescent="0.3">
      <c r="A4" s="51" t="s">
        <v>255</v>
      </c>
      <c r="D4" s="55"/>
      <c r="E4" s="56"/>
      <c r="F4" s="54"/>
    </row>
    <row r="5" spans="1:6" x14ac:dyDescent="0.3">
      <c r="D5" s="55"/>
      <c r="E5" s="56"/>
      <c r="F5" s="54"/>
    </row>
    <row r="6" spans="1:6" ht="37.5" x14ac:dyDescent="0.3">
      <c r="A6" s="49" t="s">
        <v>237</v>
      </c>
      <c r="B6" s="166" t="s">
        <v>244</v>
      </c>
      <c r="C6" s="54"/>
    </row>
    <row r="7" spans="1:6" x14ac:dyDescent="0.3">
      <c r="A7" s="52"/>
      <c r="B7" s="53"/>
      <c r="C7" s="54"/>
      <c r="D7" s="55"/>
      <c r="E7" s="57"/>
      <c r="F7" s="55"/>
    </row>
    <row r="8" spans="1:6" ht="37.5" x14ac:dyDescent="0.3">
      <c r="A8" s="68" t="s">
        <v>268</v>
      </c>
      <c r="B8" s="182">
        <f>'R+VTP LOT 2'!O66</f>
        <v>0</v>
      </c>
    </row>
    <row r="9" spans="1:6" x14ac:dyDescent="0.3">
      <c r="A9" s="68" t="s">
        <v>269</v>
      </c>
      <c r="B9" s="182">
        <f>'Interv+Reparatii lot 2'!E11</f>
        <v>0</v>
      </c>
      <c r="C9" s="57"/>
    </row>
    <row r="10" spans="1:6" x14ac:dyDescent="0.3">
      <c r="A10" s="50" t="s">
        <v>264</v>
      </c>
      <c r="B10" s="158">
        <f>SUM(B8:B9)</f>
        <v>0</v>
      </c>
    </row>
    <row r="11" spans="1:6" x14ac:dyDescent="0.3">
      <c r="B11" s="54"/>
    </row>
    <row r="12" spans="1:6" s="57" customFormat="1" x14ac:dyDescent="0.3">
      <c r="A12" s="70" t="s">
        <v>247</v>
      </c>
      <c r="B12" s="168"/>
      <c r="C12" s="51"/>
      <c r="D12" s="51"/>
      <c r="E12" s="51"/>
      <c r="F12" s="51"/>
    </row>
    <row r="13" spans="1:6" x14ac:dyDescent="0.3">
      <c r="A13" s="70"/>
      <c r="B13" s="70"/>
    </row>
    <row r="14" spans="1:6" x14ac:dyDescent="0.3">
      <c r="A14" s="183" t="s">
        <v>277</v>
      </c>
      <c r="B14" s="183"/>
      <c r="C14" s="183"/>
      <c r="D14" s="183"/>
      <c r="E14" s="183"/>
    </row>
    <row r="15" spans="1:6" x14ac:dyDescent="0.3">
      <c r="A15" s="70" t="s">
        <v>280</v>
      </c>
      <c r="B15" s="70"/>
      <c r="C15" s="70"/>
      <c r="D15" s="70"/>
      <c r="E15" s="70"/>
    </row>
    <row r="16" spans="1:6" x14ac:dyDescent="0.3">
      <c r="B16" s="58"/>
      <c r="C16" s="62"/>
    </row>
    <row r="18" spans="1:4" x14ac:dyDescent="0.3">
      <c r="D18" s="64"/>
    </row>
    <row r="19" spans="1:4" x14ac:dyDescent="0.3">
      <c r="D19" s="65"/>
    </row>
    <row r="20" spans="1:4" x14ac:dyDescent="0.3">
      <c r="C20" s="64"/>
      <c r="D20" s="65"/>
    </row>
    <row r="21" spans="1:4" x14ac:dyDescent="0.3">
      <c r="B21" s="61"/>
      <c r="C21" s="66"/>
      <c r="D21" s="65"/>
    </row>
    <row r="22" spans="1:4" x14ac:dyDescent="0.3">
      <c r="B22" s="61"/>
      <c r="C22" s="66"/>
      <c r="D22" s="65"/>
    </row>
    <row r="23" spans="1:4" x14ac:dyDescent="0.3">
      <c r="B23" s="62"/>
      <c r="C23" s="67"/>
    </row>
    <row r="24" spans="1:4" x14ac:dyDescent="0.3">
      <c r="C24" s="67"/>
    </row>
    <row r="27" spans="1:4" x14ac:dyDescent="0.3">
      <c r="A27" s="63"/>
      <c r="B27" s="64"/>
    </row>
    <row r="28" spans="1:4" x14ac:dyDescent="0.3">
      <c r="A28" s="63"/>
      <c r="B28" s="65"/>
    </row>
    <row r="29" spans="1:4" x14ac:dyDescent="0.3">
      <c r="A29" s="63"/>
      <c r="B29" s="65"/>
    </row>
    <row r="30" spans="1:4" x14ac:dyDescent="0.3">
      <c r="A30" s="63"/>
      <c r="B30" s="65"/>
    </row>
    <row r="31" spans="1:4" x14ac:dyDescent="0.3">
      <c r="A31" s="63"/>
      <c r="B31" s="67"/>
    </row>
  </sheetData>
  <mergeCells count="1">
    <mergeCell ref="A14:E1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P71"/>
  <sheetViews>
    <sheetView view="pageBreakPreview" topLeftCell="A41" zoomScale="60" zoomScaleNormal="100" workbookViewId="0">
      <selection activeCell="K66" sqref="K66"/>
    </sheetView>
  </sheetViews>
  <sheetFormatPr defaultRowHeight="15.75" x14ac:dyDescent="0.25"/>
  <cols>
    <col min="1" max="1" width="4.7109375" style="7" customWidth="1"/>
    <col min="2" max="2" width="16.5703125" style="7" customWidth="1"/>
    <col min="3" max="3" width="16.7109375" style="8" bestFit="1" customWidth="1"/>
    <col min="4" max="4" width="35" style="7" customWidth="1"/>
    <col min="5" max="5" width="8.5703125" style="7" customWidth="1"/>
    <col min="6" max="6" width="8.42578125" style="7" bestFit="1" customWidth="1"/>
    <col min="7" max="7" width="9" style="8" customWidth="1"/>
    <col min="8" max="8" width="14.28515625" style="9" bestFit="1" customWidth="1"/>
    <col min="11" max="11" width="18.140625" customWidth="1"/>
    <col min="14" max="14" width="17.28515625" customWidth="1"/>
    <col min="15" max="15" width="17.7109375" customWidth="1"/>
  </cols>
  <sheetData>
    <row r="1" spans="1:15" x14ac:dyDescent="0.25">
      <c r="G1" s="220" t="s">
        <v>250</v>
      </c>
      <c r="H1" s="220"/>
      <c r="I1" s="220"/>
    </row>
    <row r="2" spans="1:15" x14ac:dyDescent="0.25">
      <c r="A2" s="221" t="s">
        <v>135</v>
      </c>
      <c r="B2" s="221"/>
      <c r="C2" s="221"/>
      <c r="D2" s="221"/>
      <c r="E2" s="221"/>
      <c r="F2" s="221"/>
      <c r="G2" s="221"/>
    </row>
    <row r="3" spans="1:15" x14ac:dyDescent="0.25">
      <c r="A3" s="222" t="s">
        <v>136</v>
      </c>
      <c r="B3" s="222"/>
      <c r="C3" s="222"/>
      <c r="D3" s="222"/>
      <c r="E3" s="222"/>
      <c r="F3" s="222"/>
      <c r="G3" s="222"/>
    </row>
    <row r="4" spans="1:15" x14ac:dyDescent="0.25">
      <c r="A4" s="167" t="s">
        <v>258</v>
      </c>
      <c r="B4" s="167"/>
      <c r="C4" s="10"/>
      <c r="D4" s="10"/>
      <c r="E4" s="10"/>
      <c r="F4" s="10"/>
      <c r="G4" s="10"/>
    </row>
    <row r="5" spans="1:15" ht="16.5" thickBot="1" x14ac:dyDescent="0.3"/>
    <row r="6" spans="1:15" ht="32.25" customHeight="1" thickBot="1" x14ac:dyDescent="0.3">
      <c r="A6" s="223" t="s">
        <v>2</v>
      </c>
      <c r="B6" s="225" t="s">
        <v>13</v>
      </c>
      <c r="C6" s="227" t="s">
        <v>3</v>
      </c>
      <c r="D6" s="227" t="s">
        <v>4</v>
      </c>
      <c r="E6" s="227" t="s">
        <v>137</v>
      </c>
      <c r="F6" s="227" t="s">
        <v>22</v>
      </c>
      <c r="G6" s="227" t="s">
        <v>38</v>
      </c>
      <c r="H6" s="230" t="s">
        <v>86</v>
      </c>
      <c r="I6" s="232" t="s">
        <v>124</v>
      </c>
      <c r="J6" s="232"/>
      <c r="K6" s="233"/>
      <c r="L6" s="234" t="s">
        <v>125</v>
      </c>
      <c r="M6" s="235"/>
      <c r="N6" s="235"/>
      <c r="O6" s="236" t="s">
        <v>278</v>
      </c>
    </row>
    <row r="7" spans="1:15" ht="79.5" thickBot="1" x14ac:dyDescent="0.25">
      <c r="A7" s="224"/>
      <c r="B7" s="226"/>
      <c r="C7" s="228"/>
      <c r="D7" s="228"/>
      <c r="E7" s="228"/>
      <c r="F7" s="228"/>
      <c r="G7" s="228"/>
      <c r="H7" s="231"/>
      <c r="I7" s="11" t="s">
        <v>126</v>
      </c>
      <c r="J7" s="12" t="s">
        <v>127</v>
      </c>
      <c r="K7" s="12" t="s">
        <v>138</v>
      </c>
      <c r="L7" s="13" t="s">
        <v>128</v>
      </c>
      <c r="M7" s="12" t="s">
        <v>129</v>
      </c>
      <c r="N7" s="12" t="s">
        <v>139</v>
      </c>
      <c r="O7" s="237"/>
    </row>
    <row r="8" spans="1:15" ht="16.5" thickBot="1" x14ac:dyDescent="0.25">
      <c r="A8" s="14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6" t="s">
        <v>130</v>
      </c>
      <c r="L8" s="15">
        <v>12</v>
      </c>
      <c r="M8" s="15">
        <v>13</v>
      </c>
      <c r="N8" s="16" t="s">
        <v>131</v>
      </c>
      <c r="O8" s="17" t="s">
        <v>132</v>
      </c>
    </row>
    <row r="9" spans="1:15" ht="31.5" x14ac:dyDescent="0.2">
      <c r="A9" s="18">
        <v>1</v>
      </c>
      <c r="B9" s="215" t="s">
        <v>140</v>
      </c>
      <c r="C9" s="20" t="s">
        <v>141</v>
      </c>
      <c r="D9" s="20" t="s">
        <v>142</v>
      </c>
      <c r="E9" s="20">
        <v>33</v>
      </c>
      <c r="F9" s="20" t="s">
        <v>143</v>
      </c>
      <c r="G9" s="21">
        <v>2020</v>
      </c>
      <c r="H9" s="20" t="s">
        <v>144</v>
      </c>
      <c r="I9" s="2">
        <v>2</v>
      </c>
      <c r="J9" s="98"/>
      <c r="K9" s="3">
        <f>I9*J9</f>
        <v>0</v>
      </c>
      <c r="L9" s="2">
        <v>1</v>
      </c>
      <c r="M9" s="98"/>
      <c r="N9" s="3">
        <f>L9*M9</f>
        <v>0</v>
      </c>
      <c r="O9" s="4">
        <f>K9+N9</f>
        <v>0</v>
      </c>
    </row>
    <row r="10" spans="1:15" ht="31.5" x14ac:dyDescent="0.2">
      <c r="A10" s="18">
        <v>2</v>
      </c>
      <c r="B10" s="215"/>
      <c r="C10" s="20" t="s">
        <v>141</v>
      </c>
      <c r="D10" s="22" t="s">
        <v>145</v>
      </c>
      <c r="E10" s="20">
        <v>33</v>
      </c>
      <c r="F10" s="20" t="s">
        <v>143</v>
      </c>
      <c r="G10" s="21">
        <v>2020</v>
      </c>
      <c r="H10" s="20" t="s">
        <v>144</v>
      </c>
      <c r="I10" s="5">
        <v>2</v>
      </c>
      <c r="J10" s="103"/>
      <c r="K10" s="3">
        <f t="shared" ref="K10:K65" si="0">I10*J10</f>
        <v>0</v>
      </c>
      <c r="L10" s="5">
        <v>1</v>
      </c>
      <c r="M10" s="103"/>
      <c r="N10" s="3">
        <f t="shared" ref="N10:N65" si="1">L10*M10</f>
        <v>0</v>
      </c>
      <c r="O10" s="4">
        <f t="shared" ref="O10:O65" si="2">K10+N10</f>
        <v>0</v>
      </c>
    </row>
    <row r="11" spans="1:15" s="25" customFormat="1" ht="31.5" x14ac:dyDescent="0.2">
      <c r="A11" s="23">
        <v>3</v>
      </c>
      <c r="B11" s="216"/>
      <c r="C11" s="22" t="s">
        <v>146</v>
      </c>
      <c r="D11" s="22" t="s">
        <v>147</v>
      </c>
      <c r="E11" s="22">
        <v>30</v>
      </c>
      <c r="F11" s="20" t="s">
        <v>143</v>
      </c>
      <c r="G11" s="21">
        <v>2016</v>
      </c>
      <c r="H11" s="20" t="s">
        <v>144</v>
      </c>
      <c r="I11" s="5">
        <v>2</v>
      </c>
      <c r="J11" s="103"/>
      <c r="K11" s="3">
        <f t="shared" si="0"/>
        <v>0</v>
      </c>
      <c r="L11" s="5">
        <v>1</v>
      </c>
      <c r="M11" s="103"/>
      <c r="N11" s="3">
        <f t="shared" si="1"/>
        <v>0</v>
      </c>
      <c r="O11" s="4">
        <f t="shared" si="2"/>
        <v>0</v>
      </c>
    </row>
    <row r="12" spans="1:15" ht="31.5" x14ac:dyDescent="0.2">
      <c r="A12" s="18">
        <v>4</v>
      </c>
      <c r="B12" s="216"/>
      <c r="C12" s="22" t="s">
        <v>148</v>
      </c>
      <c r="D12" s="22" t="s">
        <v>149</v>
      </c>
      <c r="E12" s="20">
        <v>24</v>
      </c>
      <c r="F12" s="20" t="s">
        <v>143</v>
      </c>
      <c r="G12" s="21">
        <v>2020</v>
      </c>
      <c r="H12" s="20" t="s">
        <v>144</v>
      </c>
      <c r="I12" s="5">
        <v>2</v>
      </c>
      <c r="J12" s="103"/>
      <c r="K12" s="3">
        <f t="shared" si="0"/>
        <v>0</v>
      </c>
      <c r="L12" s="5">
        <v>1</v>
      </c>
      <c r="M12" s="103"/>
      <c r="N12" s="3">
        <f t="shared" si="1"/>
        <v>0</v>
      </c>
      <c r="O12" s="4">
        <f t="shared" si="2"/>
        <v>0</v>
      </c>
    </row>
    <row r="13" spans="1:15" ht="36.75" customHeight="1" x14ac:dyDescent="0.2">
      <c r="A13" s="18">
        <v>5</v>
      </c>
      <c r="B13" s="216"/>
      <c r="C13" s="24" t="s">
        <v>150</v>
      </c>
      <c r="D13" s="22" t="s">
        <v>151</v>
      </c>
      <c r="E13" s="22">
        <v>24</v>
      </c>
      <c r="F13" s="20" t="s">
        <v>143</v>
      </c>
      <c r="G13" s="21">
        <v>2010</v>
      </c>
      <c r="H13" s="20" t="s">
        <v>144</v>
      </c>
      <c r="I13" s="5">
        <v>2</v>
      </c>
      <c r="J13" s="103"/>
      <c r="K13" s="3">
        <f t="shared" si="0"/>
        <v>0</v>
      </c>
      <c r="L13" s="5">
        <v>1</v>
      </c>
      <c r="M13" s="103"/>
      <c r="N13" s="3">
        <f t="shared" si="1"/>
        <v>0</v>
      </c>
      <c r="O13" s="4">
        <f t="shared" si="2"/>
        <v>0</v>
      </c>
    </row>
    <row r="14" spans="1:15" ht="31.5" x14ac:dyDescent="0.2">
      <c r="A14" s="18">
        <v>6</v>
      </c>
      <c r="B14" s="216"/>
      <c r="C14" s="22" t="s">
        <v>152</v>
      </c>
      <c r="D14" s="22" t="s">
        <v>153</v>
      </c>
      <c r="E14" s="22">
        <v>24</v>
      </c>
      <c r="F14" s="20" t="s">
        <v>143</v>
      </c>
      <c r="G14" s="26">
        <v>2010</v>
      </c>
      <c r="H14" s="20" t="s">
        <v>144</v>
      </c>
      <c r="I14" s="5">
        <v>2</v>
      </c>
      <c r="J14" s="103"/>
      <c r="K14" s="3">
        <f t="shared" si="0"/>
        <v>0</v>
      </c>
      <c r="L14" s="5">
        <v>1</v>
      </c>
      <c r="M14" s="103"/>
      <c r="N14" s="3">
        <f t="shared" si="1"/>
        <v>0</v>
      </c>
      <c r="O14" s="4">
        <f t="shared" si="2"/>
        <v>0</v>
      </c>
    </row>
    <row r="15" spans="1:15" ht="31.5" x14ac:dyDescent="0.2">
      <c r="A15" s="18">
        <v>7</v>
      </c>
      <c r="B15" s="216"/>
      <c r="C15" s="218" t="s">
        <v>154</v>
      </c>
      <c r="D15" s="22" t="s">
        <v>155</v>
      </c>
      <c r="E15" s="22">
        <v>24</v>
      </c>
      <c r="F15" s="20" t="s">
        <v>143</v>
      </c>
      <c r="G15" s="26">
        <v>2000</v>
      </c>
      <c r="H15" s="20" t="s">
        <v>123</v>
      </c>
      <c r="I15" s="5">
        <v>0</v>
      </c>
      <c r="J15" s="103"/>
      <c r="K15" s="3">
        <f t="shared" si="0"/>
        <v>0</v>
      </c>
      <c r="L15" s="5">
        <v>1</v>
      </c>
      <c r="M15" s="103"/>
      <c r="N15" s="3">
        <f t="shared" si="1"/>
        <v>0</v>
      </c>
      <c r="O15" s="4">
        <f t="shared" si="2"/>
        <v>0</v>
      </c>
    </row>
    <row r="16" spans="1:15" ht="30" customHeight="1" x14ac:dyDescent="0.2">
      <c r="A16" s="23">
        <v>8</v>
      </c>
      <c r="B16" s="216"/>
      <c r="C16" s="219"/>
      <c r="D16" s="22" t="s">
        <v>156</v>
      </c>
      <c r="E16" s="22">
        <v>24.7</v>
      </c>
      <c r="F16" s="20" t="s">
        <v>143</v>
      </c>
      <c r="G16" s="26">
        <v>2000</v>
      </c>
      <c r="H16" s="20" t="s">
        <v>144</v>
      </c>
      <c r="I16" s="5">
        <v>2</v>
      </c>
      <c r="J16" s="103"/>
      <c r="K16" s="3">
        <f t="shared" si="0"/>
        <v>0</v>
      </c>
      <c r="L16" s="5">
        <v>1</v>
      </c>
      <c r="M16" s="103"/>
      <c r="N16" s="3">
        <f t="shared" si="1"/>
        <v>0</v>
      </c>
      <c r="O16" s="4">
        <f t="shared" si="2"/>
        <v>0</v>
      </c>
    </row>
    <row r="17" spans="1:15" ht="31.5" x14ac:dyDescent="0.2">
      <c r="A17" s="18">
        <v>9</v>
      </c>
      <c r="B17" s="216"/>
      <c r="C17" s="22" t="s">
        <v>157</v>
      </c>
      <c r="D17" s="22" t="s">
        <v>158</v>
      </c>
      <c r="E17" s="22">
        <v>115.8</v>
      </c>
      <c r="F17" s="20" t="s">
        <v>143</v>
      </c>
      <c r="G17" s="21">
        <v>2002</v>
      </c>
      <c r="H17" s="20" t="s">
        <v>144</v>
      </c>
      <c r="I17" s="5">
        <v>2</v>
      </c>
      <c r="J17" s="103"/>
      <c r="K17" s="3">
        <f t="shared" si="0"/>
        <v>0</v>
      </c>
      <c r="L17" s="5">
        <v>1</v>
      </c>
      <c r="M17" s="103"/>
      <c r="N17" s="3">
        <f t="shared" si="1"/>
        <v>0</v>
      </c>
      <c r="O17" s="4">
        <f t="shared" si="2"/>
        <v>0</v>
      </c>
    </row>
    <row r="18" spans="1:15" ht="31.5" x14ac:dyDescent="0.2">
      <c r="A18" s="18">
        <v>10</v>
      </c>
      <c r="B18" s="216"/>
      <c r="C18" s="22" t="s">
        <v>159</v>
      </c>
      <c r="D18" s="22" t="s">
        <v>160</v>
      </c>
      <c r="E18" s="22">
        <v>40.5</v>
      </c>
      <c r="F18" s="20" t="s">
        <v>143</v>
      </c>
      <c r="G18" s="21">
        <v>1999</v>
      </c>
      <c r="H18" s="20" t="s">
        <v>144</v>
      </c>
      <c r="I18" s="5">
        <v>2</v>
      </c>
      <c r="J18" s="103"/>
      <c r="K18" s="3">
        <f t="shared" si="0"/>
        <v>0</v>
      </c>
      <c r="L18" s="5">
        <v>2</v>
      </c>
      <c r="M18" s="103"/>
      <c r="N18" s="3">
        <f t="shared" si="1"/>
        <v>0</v>
      </c>
      <c r="O18" s="4">
        <f t="shared" si="2"/>
        <v>0</v>
      </c>
    </row>
    <row r="19" spans="1:15" ht="31.5" x14ac:dyDescent="0.2">
      <c r="A19" s="18">
        <v>11</v>
      </c>
      <c r="B19" s="216"/>
      <c r="C19" s="22" t="s">
        <v>159</v>
      </c>
      <c r="D19" s="28" t="s">
        <v>161</v>
      </c>
      <c r="E19" s="22">
        <v>49.5</v>
      </c>
      <c r="F19" s="20" t="s">
        <v>143</v>
      </c>
      <c r="G19" s="21">
        <v>1999</v>
      </c>
      <c r="H19" s="20" t="s">
        <v>144</v>
      </c>
      <c r="I19" s="5">
        <v>2</v>
      </c>
      <c r="J19" s="103"/>
      <c r="K19" s="3">
        <f t="shared" si="0"/>
        <v>0</v>
      </c>
      <c r="L19" s="5">
        <v>2</v>
      </c>
      <c r="M19" s="103"/>
      <c r="N19" s="3">
        <f t="shared" si="1"/>
        <v>0</v>
      </c>
      <c r="O19" s="4">
        <f t="shared" si="2"/>
        <v>0</v>
      </c>
    </row>
    <row r="20" spans="1:15" x14ac:dyDescent="0.2">
      <c r="A20" s="18">
        <v>12</v>
      </c>
      <c r="B20" s="216"/>
      <c r="C20" s="22" t="s">
        <v>162</v>
      </c>
      <c r="D20" s="28" t="s">
        <v>163</v>
      </c>
      <c r="E20" s="22">
        <v>35</v>
      </c>
      <c r="F20" s="20" t="s">
        <v>143</v>
      </c>
      <c r="G20" s="21">
        <v>2023</v>
      </c>
      <c r="H20" s="20" t="s">
        <v>144</v>
      </c>
      <c r="I20" s="5">
        <v>2</v>
      </c>
      <c r="J20" s="103"/>
      <c r="K20" s="3">
        <f t="shared" si="0"/>
        <v>0</v>
      </c>
      <c r="L20" s="5">
        <v>2</v>
      </c>
      <c r="M20" s="103"/>
      <c r="N20" s="3">
        <f t="shared" si="1"/>
        <v>0</v>
      </c>
      <c r="O20" s="4">
        <f t="shared" si="2"/>
        <v>0</v>
      </c>
    </row>
    <row r="21" spans="1:15" x14ac:dyDescent="0.2">
      <c r="A21" s="23">
        <v>13</v>
      </c>
      <c r="B21" s="216"/>
      <c r="C21" s="22" t="s">
        <v>10</v>
      </c>
      <c r="D21" s="22" t="s">
        <v>164</v>
      </c>
      <c r="E21" s="22">
        <v>186</v>
      </c>
      <c r="F21" s="20" t="s">
        <v>143</v>
      </c>
      <c r="G21" s="21">
        <v>2008</v>
      </c>
      <c r="H21" s="20" t="s">
        <v>144</v>
      </c>
      <c r="I21" s="5">
        <v>2</v>
      </c>
      <c r="J21" s="103"/>
      <c r="K21" s="3">
        <f t="shared" si="0"/>
        <v>0</v>
      </c>
      <c r="L21" s="5">
        <v>2</v>
      </c>
      <c r="M21" s="103"/>
      <c r="N21" s="3">
        <f t="shared" si="1"/>
        <v>0</v>
      </c>
      <c r="O21" s="4">
        <f t="shared" si="2"/>
        <v>0</v>
      </c>
    </row>
    <row r="22" spans="1:15" x14ac:dyDescent="0.2">
      <c r="A22" s="18">
        <v>14</v>
      </c>
      <c r="B22" s="216"/>
      <c r="C22" s="22" t="s">
        <v>10</v>
      </c>
      <c r="D22" s="22" t="s">
        <v>164</v>
      </c>
      <c r="E22" s="22">
        <v>186</v>
      </c>
      <c r="F22" s="20" t="s">
        <v>143</v>
      </c>
      <c r="G22" s="21">
        <v>2008</v>
      </c>
      <c r="H22" s="20" t="s">
        <v>144</v>
      </c>
      <c r="I22" s="5">
        <v>2</v>
      </c>
      <c r="J22" s="103"/>
      <c r="K22" s="3">
        <f t="shared" si="0"/>
        <v>0</v>
      </c>
      <c r="L22" s="5">
        <v>2</v>
      </c>
      <c r="M22" s="103"/>
      <c r="N22" s="3">
        <f t="shared" si="1"/>
        <v>0</v>
      </c>
      <c r="O22" s="4">
        <f t="shared" si="2"/>
        <v>0</v>
      </c>
    </row>
    <row r="23" spans="1:15" x14ac:dyDescent="0.2">
      <c r="A23" s="18">
        <v>15</v>
      </c>
      <c r="B23" s="217"/>
      <c r="C23" s="22" t="s">
        <v>10</v>
      </c>
      <c r="D23" s="22" t="s">
        <v>164</v>
      </c>
      <c r="E23" s="27">
        <v>186</v>
      </c>
      <c r="F23" s="20" t="s">
        <v>143</v>
      </c>
      <c r="G23" s="21">
        <v>2008</v>
      </c>
      <c r="H23" s="20" t="s">
        <v>144</v>
      </c>
      <c r="I23" s="5">
        <v>2</v>
      </c>
      <c r="J23" s="103"/>
      <c r="K23" s="3">
        <f t="shared" si="0"/>
        <v>0</v>
      </c>
      <c r="L23" s="5">
        <v>2</v>
      </c>
      <c r="M23" s="103"/>
      <c r="N23" s="3">
        <f t="shared" si="1"/>
        <v>0</v>
      </c>
      <c r="O23" s="4">
        <f t="shared" si="2"/>
        <v>0</v>
      </c>
    </row>
    <row r="24" spans="1:15" ht="47.25" x14ac:dyDescent="0.2">
      <c r="A24" s="18">
        <v>16</v>
      </c>
      <c r="B24" s="238" t="s">
        <v>165</v>
      </c>
      <c r="C24" s="22" t="s">
        <v>166</v>
      </c>
      <c r="D24" s="22" t="s">
        <v>167</v>
      </c>
      <c r="E24" s="22">
        <v>100</v>
      </c>
      <c r="F24" s="20" t="s">
        <v>143</v>
      </c>
      <c r="G24" s="26">
        <v>2003</v>
      </c>
      <c r="H24" s="30">
        <v>46038</v>
      </c>
      <c r="I24" s="5">
        <v>2</v>
      </c>
      <c r="J24" s="103"/>
      <c r="K24" s="3">
        <f t="shared" si="0"/>
        <v>0</v>
      </c>
      <c r="L24" s="5">
        <v>2</v>
      </c>
      <c r="M24" s="103"/>
      <c r="N24" s="3">
        <f t="shared" si="1"/>
        <v>0</v>
      </c>
      <c r="O24" s="4">
        <f t="shared" si="2"/>
        <v>0</v>
      </c>
    </row>
    <row r="25" spans="1:15" ht="31.5" x14ac:dyDescent="0.2">
      <c r="A25" s="18">
        <v>17</v>
      </c>
      <c r="B25" s="238"/>
      <c r="C25" s="22" t="s">
        <v>162</v>
      </c>
      <c r="D25" s="27" t="s">
        <v>168</v>
      </c>
      <c r="E25" s="22">
        <v>100</v>
      </c>
      <c r="F25" s="20" t="s">
        <v>143</v>
      </c>
      <c r="G25" s="26">
        <v>2003</v>
      </c>
      <c r="H25" s="30">
        <v>46038</v>
      </c>
      <c r="I25" s="5">
        <v>2</v>
      </c>
      <c r="J25" s="103"/>
      <c r="K25" s="3">
        <f t="shared" si="0"/>
        <v>0</v>
      </c>
      <c r="L25" s="5">
        <v>2</v>
      </c>
      <c r="M25" s="103"/>
      <c r="N25" s="3">
        <f t="shared" si="1"/>
        <v>0</v>
      </c>
      <c r="O25" s="4">
        <f t="shared" si="2"/>
        <v>0</v>
      </c>
    </row>
    <row r="26" spans="1:15" s="33" customFormat="1" ht="33.75" customHeight="1" x14ac:dyDescent="0.25">
      <c r="A26" s="23">
        <v>18</v>
      </c>
      <c r="B26" s="238"/>
      <c r="C26" s="22" t="s">
        <v>169</v>
      </c>
      <c r="D26" s="31" t="s">
        <v>170</v>
      </c>
      <c r="E26" s="22">
        <v>24</v>
      </c>
      <c r="F26" s="20" t="s">
        <v>143</v>
      </c>
      <c r="G26" s="26">
        <v>2003</v>
      </c>
      <c r="H26" s="22" t="s">
        <v>171</v>
      </c>
      <c r="I26" s="32">
        <v>2</v>
      </c>
      <c r="J26" s="159"/>
      <c r="K26" s="3">
        <f t="shared" si="0"/>
        <v>0</v>
      </c>
      <c r="L26" s="32">
        <v>1</v>
      </c>
      <c r="M26" s="159"/>
      <c r="N26" s="3">
        <f t="shared" si="1"/>
        <v>0</v>
      </c>
      <c r="O26" s="4">
        <f t="shared" si="2"/>
        <v>0</v>
      </c>
    </row>
    <row r="27" spans="1:15" x14ac:dyDescent="0.2">
      <c r="A27" s="18">
        <v>19</v>
      </c>
      <c r="B27" s="238"/>
      <c r="C27" s="22" t="s">
        <v>169</v>
      </c>
      <c r="D27" s="22" t="s">
        <v>172</v>
      </c>
      <c r="E27" s="22">
        <v>24</v>
      </c>
      <c r="F27" s="20" t="s">
        <v>143</v>
      </c>
      <c r="G27" s="26">
        <v>2003</v>
      </c>
      <c r="H27" s="22" t="s">
        <v>88</v>
      </c>
      <c r="I27" s="5">
        <v>0</v>
      </c>
      <c r="J27" s="103"/>
      <c r="K27" s="3">
        <f t="shared" si="0"/>
        <v>0</v>
      </c>
      <c r="L27" s="5">
        <v>0</v>
      </c>
      <c r="M27" s="103"/>
      <c r="N27" s="3">
        <f t="shared" si="1"/>
        <v>0</v>
      </c>
      <c r="O27" s="4">
        <f t="shared" si="2"/>
        <v>0</v>
      </c>
    </row>
    <row r="28" spans="1:15" x14ac:dyDescent="0.2">
      <c r="A28" s="18">
        <v>20</v>
      </c>
      <c r="B28" s="238"/>
      <c r="C28" s="22" t="s">
        <v>169</v>
      </c>
      <c r="D28" s="22" t="s">
        <v>172</v>
      </c>
      <c r="E28" s="22">
        <v>24</v>
      </c>
      <c r="F28" s="20" t="s">
        <v>143</v>
      </c>
      <c r="G28" s="26">
        <v>2003</v>
      </c>
      <c r="H28" s="30" t="s">
        <v>88</v>
      </c>
      <c r="I28" s="5">
        <v>0</v>
      </c>
      <c r="J28" s="103"/>
      <c r="K28" s="3">
        <f t="shared" si="0"/>
        <v>0</v>
      </c>
      <c r="L28" s="5">
        <v>0</v>
      </c>
      <c r="M28" s="103"/>
      <c r="N28" s="3">
        <f t="shared" si="1"/>
        <v>0</v>
      </c>
      <c r="O28" s="4">
        <f t="shared" si="2"/>
        <v>0</v>
      </c>
    </row>
    <row r="29" spans="1:15" x14ac:dyDescent="0.2">
      <c r="A29" s="18">
        <v>21</v>
      </c>
      <c r="B29" s="238"/>
      <c r="C29" s="22" t="s">
        <v>169</v>
      </c>
      <c r="D29" s="22" t="s">
        <v>172</v>
      </c>
      <c r="E29" s="22">
        <v>24</v>
      </c>
      <c r="F29" s="20" t="s">
        <v>143</v>
      </c>
      <c r="G29" s="26">
        <v>2003</v>
      </c>
      <c r="H29" s="30" t="s">
        <v>88</v>
      </c>
      <c r="I29" s="5">
        <v>0</v>
      </c>
      <c r="J29" s="103"/>
      <c r="K29" s="3">
        <f t="shared" si="0"/>
        <v>0</v>
      </c>
      <c r="L29" s="5">
        <v>0</v>
      </c>
      <c r="M29" s="103"/>
      <c r="N29" s="3">
        <f t="shared" si="1"/>
        <v>0</v>
      </c>
      <c r="O29" s="4">
        <f t="shared" si="2"/>
        <v>0</v>
      </c>
    </row>
    <row r="30" spans="1:15" ht="31.5" x14ac:dyDescent="0.2">
      <c r="A30" s="18">
        <v>22</v>
      </c>
      <c r="B30" s="217" t="s">
        <v>173</v>
      </c>
      <c r="C30" s="29" t="s">
        <v>11</v>
      </c>
      <c r="D30" s="27" t="s">
        <v>174</v>
      </c>
      <c r="E30" s="27">
        <v>100</v>
      </c>
      <c r="F30" s="20" t="s">
        <v>143</v>
      </c>
      <c r="G30" s="26">
        <v>2008</v>
      </c>
      <c r="H30" s="30">
        <v>46078</v>
      </c>
      <c r="I30" s="5">
        <v>2</v>
      </c>
      <c r="J30" s="103"/>
      <c r="K30" s="3">
        <f t="shared" si="0"/>
        <v>0</v>
      </c>
      <c r="L30" s="5">
        <v>2</v>
      </c>
      <c r="M30" s="103"/>
      <c r="N30" s="3">
        <f t="shared" si="1"/>
        <v>0</v>
      </c>
      <c r="O30" s="4">
        <f t="shared" si="2"/>
        <v>0</v>
      </c>
    </row>
    <row r="31" spans="1:15" ht="31.5" x14ac:dyDescent="0.2">
      <c r="A31" s="23">
        <v>23</v>
      </c>
      <c r="B31" s="239"/>
      <c r="C31" s="24" t="s">
        <v>11</v>
      </c>
      <c r="D31" s="27" t="s">
        <v>175</v>
      </c>
      <c r="E31" s="27">
        <v>100</v>
      </c>
      <c r="F31" s="20" t="s">
        <v>143</v>
      </c>
      <c r="G31" s="26">
        <v>2008</v>
      </c>
      <c r="H31" s="30">
        <v>46078</v>
      </c>
      <c r="I31" s="5">
        <v>2</v>
      </c>
      <c r="J31" s="103"/>
      <c r="K31" s="3">
        <f t="shared" si="0"/>
        <v>0</v>
      </c>
      <c r="L31" s="5">
        <v>2</v>
      </c>
      <c r="M31" s="103"/>
      <c r="N31" s="3">
        <f t="shared" si="1"/>
        <v>0</v>
      </c>
      <c r="O31" s="4">
        <f t="shared" si="2"/>
        <v>0</v>
      </c>
    </row>
    <row r="32" spans="1:15" ht="31.5" x14ac:dyDescent="0.2">
      <c r="A32" s="18">
        <v>24</v>
      </c>
      <c r="B32" s="239"/>
      <c r="C32" s="29" t="s">
        <v>10</v>
      </c>
      <c r="D32" s="27" t="s">
        <v>176</v>
      </c>
      <c r="E32" s="27">
        <v>60</v>
      </c>
      <c r="F32" s="20" t="s">
        <v>143</v>
      </c>
      <c r="G32" s="26">
        <v>2018</v>
      </c>
      <c r="H32" s="30">
        <v>46078</v>
      </c>
      <c r="I32" s="5">
        <v>2</v>
      </c>
      <c r="J32" s="103"/>
      <c r="K32" s="3">
        <f t="shared" si="0"/>
        <v>0</v>
      </c>
      <c r="L32" s="5">
        <v>1</v>
      </c>
      <c r="M32" s="103"/>
      <c r="N32" s="3">
        <f t="shared" si="1"/>
        <v>0</v>
      </c>
      <c r="O32" s="4">
        <f t="shared" si="2"/>
        <v>0</v>
      </c>
    </row>
    <row r="33" spans="1:15" ht="47.25" x14ac:dyDescent="0.2">
      <c r="A33" s="18">
        <v>25</v>
      </c>
      <c r="B33" s="239"/>
      <c r="C33" s="24" t="s">
        <v>10</v>
      </c>
      <c r="D33" s="22" t="s">
        <v>177</v>
      </c>
      <c r="E33" s="22">
        <v>51.6</v>
      </c>
      <c r="F33" s="20" t="s">
        <v>143</v>
      </c>
      <c r="G33" s="26">
        <v>2008</v>
      </c>
      <c r="H33" s="30">
        <v>46078</v>
      </c>
      <c r="I33" s="5">
        <v>2</v>
      </c>
      <c r="J33" s="103"/>
      <c r="K33" s="3">
        <f t="shared" si="0"/>
        <v>0</v>
      </c>
      <c r="L33" s="5">
        <v>1</v>
      </c>
      <c r="M33" s="103"/>
      <c r="N33" s="3">
        <f t="shared" si="1"/>
        <v>0</v>
      </c>
      <c r="O33" s="4">
        <f t="shared" si="2"/>
        <v>0</v>
      </c>
    </row>
    <row r="34" spans="1:15" ht="47.25" x14ac:dyDescent="0.2">
      <c r="A34" s="18">
        <v>26</v>
      </c>
      <c r="B34" s="239"/>
      <c r="C34" s="24" t="s">
        <v>10</v>
      </c>
      <c r="D34" s="27" t="s">
        <v>178</v>
      </c>
      <c r="E34" s="27">
        <v>51.6</v>
      </c>
      <c r="F34" s="20" t="s">
        <v>143</v>
      </c>
      <c r="G34" s="26">
        <v>2008</v>
      </c>
      <c r="H34" s="30">
        <v>46078</v>
      </c>
      <c r="I34" s="5">
        <v>2</v>
      </c>
      <c r="J34" s="103"/>
      <c r="K34" s="3">
        <f t="shared" si="0"/>
        <v>0</v>
      </c>
      <c r="L34" s="5">
        <v>1</v>
      </c>
      <c r="M34" s="103"/>
      <c r="N34" s="3">
        <f t="shared" si="1"/>
        <v>0</v>
      </c>
      <c r="O34" s="4">
        <f t="shared" si="2"/>
        <v>0</v>
      </c>
    </row>
    <row r="35" spans="1:15" ht="47.25" x14ac:dyDescent="0.2">
      <c r="A35" s="18">
        <v>27</v>
      </c>
      <c r="B35" s="239"/>
      <c r="C35" s="19" t="s">
        <v>10</v>
      </c>
      <c r="D35" s="22" t="s">
        <v>179</v>
      </c>
      <c r="E35" s="22">
        <v>51.6</v>
      </c>
      <c r="F35" s="20" t="s">
        <v>143</v>
      </c>
      <c r="G35" s="26">
        <v>2008</v>
      </c>
      <c r="H35" s="30">
        <v>46078</v>
      </c>
      <c r="I35" s="5">
        <v>2</v>
      </c>
      <c r="J35" s="103"/>
      <c r="K35" s="3">
        <f t="shared" si="0"/>
        <v>0</v>
      </c>
      <c r="L35" s="5">
        <v>1</v>
      </c>
      <c r="M35" s="103"/>
      <c r="N35" s="3">
        <f t="shared" si="1"/>
        <v>0</v>
      </c>
      <c r="O35" s="4">
        <f t="shared" si="2"/>
        <v>0</v>
      </c>
    </row>
    <row r="36" spans="1:15" ht="47.25" x14ac:dyDescent="0.2">
      <c r="A36" s="23">
        <v>28</v>
      </c>
      <c r="B36" s="239"/>
      <c r="C36" s="19" t="s">
        <v>10</v>
      </c>
      <c r="D36" s="22" t="s">
        <v>180</v>
      </c>
      <c r="E36" s="22">
        <v>51.6</v>
      </c>
      <c r="F36" s="20" t="s">
        <v>143</v>
      </c>
      <c r="G36" s="26">
        <v>2008</v>
      </c>
      <c r="H36" s="30">
        <v>46078</v>
      </c>
      <c r="I36" s="5">
        <v>2</v>
      </c>
      <c r="J36" s="103"/>
      <c r="K36" s="3">
        <f t="shared" si="0"/>
        <v>0</v>
      </c>
      <c r="L36" s="5">
        <v>1</v>
      </c>
      <c r="M36" s="103"/>
      <c r="N36" s="3">
        <f t="shared" si="1"/>
        <v>0</v>
      </c>
      <c r="O36" s="4">
        <f t="shared" si="2"/>
        <v>0</v>
      </c>
    </row>
    <row r="37" spans="1:15" ht="47.25" x14ac:dyDescent="0.2">
      <c r="A37" s="18">
        <v>29</v>
      </c>
      <c r="B37" s="239"/>
      <c r="C37" s="19" t="s">
        <v>10</v>
      </c>
      <c r="D37" s="27" t="s">
        <v>181</v>
      </c>
      <c r="E37" s="27">
        <v>51.6</v>
      </c>
      <c r="F37" s="20" t="s">
        <v>143</v>
      </c>
      <c r="G37" s="26">
        <v>2008</v>
      </c>
      <c r="H37" s="30">
        <v>46078</v>
      </c>
      <c r="I37" s="5">
        <v>2</v>
      </c>
      <c r="J37" s="103"/>
      <c r="K37" s="3">
        <f t="shared" si="0"/>
        <v>0</v>
      </c>
      <c r="L37" s="5">
        <v>1</v>
      </c>
      <c r="M37" s="103"/>
      <c r="N37" s="3">
        <f t="shared" si="1"/>
        <v>0</v>
      </c>
      <c r="O37" s="4">
        <f t="shared" si="2"/>
        <v>0</v>
      </c>
    </row>
    <row r="38" spans="1:15" ht="47.25" x14ac:dyDescent="0.2">
      <c r="A38" s="18">
        <v>30</v>
      </c>
      <c r="B38" s="239"/>
      <c r="C38" s="34" t="s">
        <v>10</v>
      </c>
      <c r="D38" s="27" t="s">
        <v>182</v>
      </c>
      <c r="E38" s="27">
        <v>51.6</v>
      </c>
      <c r="F38" s="20" t="s">
        <v>143</v>
      </c>
      <c r="G38" s="26">
        <v>2008</v>
      </c>
      <c r="H38" s="30">
        <v>46078</v>
      </c>
      <c r="I38" s="5">
        <v>2</v>
      </c>
      <c r="J38" s="103"/>
      <c r="K38" s="3">
        <f t="shared" si="0"/>
        <v>0</v>
      </c>
      <c r="L38" s="5">
        <v>1</v>
      </c>
      <c r="M38" s="103"/>
      <c r="N38" s="3">
        <f t="shared" si="1"/>
        <v>0</v>
      </c>
      <c r="O38" s="4">
        <f t="shared" si="2"/>
        <v>0</v>
      </c>
    </row>
    <row r="39" spans="1:15" ht="31.5" x14ac:dyDescent="0.2">
      <c r="A39" s="18">
        <v>31</v>
      </c>
      <c r="B39" s="239"/>
      <c r="C39" s="22" t="s">
        <v>183</v>
      </c>
      <c r="D39" s="27" t="s">
        <v>184</v>
      </c>
      <c r="E39" s="27">
        <v>5.6</v>
      </c>
      <c r="F39" s="20" t="s">
        <v>143</v>
      </c>
      <c r="G39" s="26">
        <v>2008</v>
      </c>
      <c r="H39" s="30">
        <v>46078</v>
      </c>
      <c r="I39" s="5">
        <v>2</v>
      </c>
      <c r="J39" s="103"/>
      <c r="K39" s="3">
        <f t="shared" si="0"/>
        <v>0</v>
      </c>
      <c r="L39" s="5">
        <v>1</v>
      </c>
      <c r="M39" s="103"/>
      <c r="N39" s="3">
        <f t="shared" si="1"/>
        <v>0</v>
      </c>
      <c r="O39" s="4">
        <f t="shared" si="2"/>
        <v>0</v>
      </c>
    </row>
    <row r="40" spans="1:15" ht="31.5" x14ac:dyDescent="0.2">
      <c r="A40" s="18">
        <v>32</v>
      </c>
      <c r="B40" s="239"/>
      <c r="C40" s="27" t="s">
        <v>185</v>
      </c>
      <c r="D40" s="27" t="s">
        <v>186</v>
      </c>
      <c r="E40" s="27">
        <v>5.6</v>
      </c>
      <c r="F40" s="20" t="s">
        <v>143</v>
      </c>
      <c r="G40" s="26">
        <v>2008</v>
      </c>
      <c r="H40" s="30">
        <v>46078</v>
      </c>
      <c r="I40" s="5">
        <v>2</v>
      </c>
      <c r="J40" s="103"/>
      <c r="K40" s="3">
        <f t="shared" si="0"/>
        <v>0</v>
      </c>
      <c r="L40" s="5">
        <v>1</v>
      </c>
      <c r="M40" s="103"/>
      <c r="N40" s="3">
        <f t="shared" si="1"/>
        <v>0</v>
      </c>
      <c r="O40" s="4">
        <f t="shared" si="2"/>
        <v>0</v>
      </c>
    </row>
    <row r="41" spans="1:15" s="36" customFormat="1" ht="31.5" x14ac:dyDescent="0.2">
      <c r="A41" s="23">
        <v>33</v>
      </c>
      <c r="B41" s="29" t="s">
        <v>187</v>
      </c>
      <c r="C41" s="29" t="s">
        <v>10</v>
      </c>
      <c r="D41" s="27" t="s">
        <v>188</v>
      </c>
      <c r="E41" s="27">
        <v>90</v>
      </c>
      <c r="F41" s="20" t="s">
        <v>143</v>
      </c>
      <c r="G41" s="26">
        <v>2005</v>
      </c>
      <c r="H41" s="30">
        <v>46101</v>
      </c>
      <c r="I41" s="35">
        <v>2</v>
      </c>
      <c r="J41" s="160"/>
      <c r="K41" s="3">
        <f t="shared" si="0"/>
        <v>0</v>
      </c>
      <c r="L41" s="35">
        <v>2</v>
      </c>
      <c r="M41" s="160"/>
      <c r="N41" s="3">
        <f t="shared" si="1"/>
        <v>0</v>
      </c>
      <c r="O41" s="4">
        <f t="shared" si="2"/>
        <v>0</v>
      </c>
    </row>
    <row r="42" spans="1:15" s="36" customFormat="1" x14ac:dyDescent="0.2">
      <c r="A42" s="18">
        <v>34</v>
      </c>
      <c r="B42" s="217" t="s">
        <v>189</v>
      </c>
      <c r="C42" s="22" t="s">
        <v>162</v>
      </c>
      <c r="D42" s="22" t="s">
        <v>190</v>
      </c>
      <c r="E42" s="22">
        <v>100</v>
      </c>
      <c r="F42" s="20" t="s">
        <v>143</v>
      </c>
      <c r="G42" s="26">
        <v>2000</v>
      </c>
      <c r="H42" s="30">
        <v>46093</v>
      </c>
      <c r="I42" s="35">
        <v>2</v>
      </c>
      <c r="J42" s="160"/>
      <c r="K42" s="3">
        <f t="shared" si="0"/>
        <v>0</v>
      </c>
      <c r="L42" s="35">
        <v>2</v>
      </c>
      <c r="M42" s="160"/>
      <c r="N42" s="3">
        <f t="shared" si="1"/>
        <v>0</v>
      </c>
      <c r="O42" s="4">
        <f t="shared" si="2"/>
        <v>0</v>
      </c>
    </row>
    <row r="43" spans="1:15" x14ac:dyDescent="0.2">
      <c r="A43" s="18">
        <v>35</v>
      </c>
      <c r="B43" s="239"/>
      <c r="C43" s="22" t="s">
        <v>162</v>
      </c>
      <c r="D43" s="22" t="s">
        <v>190</v>
      </c>
      <c r="E43" s="22">
        <v>100</v>
      </c>
      <c r="F43" s="20" t="s">
        <v>143</v>
      </c>
      <c r="G43" s="26">
        <v>2000</v>
      </c>
      <c r="H43" s="30">
        <v>46093</v>
      </c>
      <c r="I43" s="5">
        <v>2</v>
      </c>
      <c r="J43" s="103"/>
      <c r="K43" s="3">
        <f t="shared" si="0"/>
        <v>0</v>
      </c>
      <c r="L43" s="5">
        <v>2</v>
      </c>
      <c r="M43" s="103"/>
      <c r="N43" s="3">
        <f t="shared" si="1"/>
        <v>0</v>
      </c>
      <c r="O43" s="4">
        <f t="shared" si="2"/>
        <v>0</v>
      </c>
    </row>
    <row r="44" spans="1:15" x14ac:dyDescent="0.25">
      <c r="A44" s="18">
        <v>36</v>
      </c>
      <c r="B44" s="239"/>
      <c r="C44" s="22" t="s">
        <v>191</v>
      </c>
      <c r="D44" s="22" t="s">
        <v>69</v>
      </c>
      <c r="E44" s="22">
        <v>18</v>
      </c>
      <c r="F44" s="20" t="s">
        <v>21</v>
      </c>
      <c r="G44" s="26">
        <v>2020</v>
      </c>
      <c r="H44" s="37" t="s">
        <v>123</v>
      </c>
      <c r="I44" s="5">
        <v>0</v>
      </c>
      <c r="J44" s="103"/>
      <c r="K44" s="3">
        <f t="shared" si="0"/>
        <v>0</v>
      </c>
      <c r="L44" s="5">
        <v>1</v>
      </c>
      <c r="M44" s="103"/>
      <c r="N44" s="3">
        <f t="shared" si="1"/>
        <v>0</v>
      </c>
      <c r="O44" s="4">
        <f t="shared" si="2"/>
        <v>0</v>
      </c>
    </row>
    <row r="45" spans="1:15" x14ac:dyDescent="0.25">
      <c r="A45" s="18">
        <v>37</v>
      </c>
      <c r="B45" s="215"/>
      <c r="C45" s="22" t="s">
        <v>191</v>
      </c>
      <c r="D45" s="22" t="s">
        <v>69</v>
      </c>
      <c r="E45" s="22">
        <v>18</v>
      </c>
      <c r="F45" s="20" t="s">
        <v>21</v>
      </c>
      <c r="G45" s="26">
        <v>2020</v>
      </c>
      <c r="H45" s="37" t="s">
        <v>123</v>
      </c>
      <c r="I45" s="5">
        <v>0</v>
      </c>
      <c r="J45" s="103"/>
      <c r="K45" s="3">
        <f t="shared" si="0"/>
        <v>0</v>
      </c>
      <c r="L45" s="5">
        <v>1</v>
      </c>
      <c r="M45" s="103"/>
      <c r="N45" s="3">
        <f t="shared" si="1"/>
        <v>0</v>
      </c>
      <c r="O45" s="4">
        <f t="shared" si="2"/>
        <v>0</v>
      </c>
    </row>
    <row r="46" spans="1:15" ht="31.5" x14ac:dyDescent="0.2">
      <c r="A46" s="23">
        <v>38</v>
      </c>
      <c r="B46" s="24" t="s">
        <v>192</v>
      </c>
      <c r="C46" s="22" t="s">
        <v>10</v>
      </c>
      <c r="D46" s="22" t="s">
        <v>193</v>
      </c>
      <c r="E46" s="22">
        <v>140</v>
      </c>
      <c r="F46" s="20" t="s">
        <v>143</v>
      </c>
      <c r="G46" s="26">
        <v>1998</v>
      </c>
      <c r="H46" s="30">
        <v>46094</v>
      </c>
      <c r="I46" s="5">
        <v>2</v>
      </c>
      <c r="J46" s="103"/>
      <c r="K46" s="3">
        <f t="shared" si="0"/>
        <v>0</v>
      </c>
      <c r="L46" s="5">
        <v>2</v>
      </c>
      <c r="M46" s="103"/>
      <c r="N46" s="3">
        <f t="shared" si="1"/>
        <v>0</v>
      </c>
      <c r="O46" s="4">
        <f t="shared" si="2"/>
        <v>0</v>
      </c>
    </row>
    <row r="47" spans="1:15" s="25" customFormat="1" x14ac:dyDescent="0.2">
      <c r="A47" s="18">
        <v>39</v>
      </c>
      <c r="B47" s="216" t="s">
        <v>194</v>
      </c>
      <c r="C47" s="22" t="s">
        <v>195</v>
      </c>
      <c r="D47" s="22" t="s">
        <v>196</v>
      </c>
      <c r="E47" s="22">
        <v>80</v>
      </c>
      <c r="F47" s="20" t="s">
        <v>143</v>
      </c>
      <c r="G47" s="26">
        <v>2020</v>
      </c>
      <c r="H47" s="22" t="s">
        <v>197</v>
      </c>
      <c r="I47" s="5">
        <v>2</v>
      </c>
      <c r="J47" s="103"/>
      <c r="K47" s="3">
        <f t="shared" si="0"/>
        <v>0</v>
      </c>
      <c r="L47" s="5">
        <v>1</v>
      </c>
      <c r="M47" s="103"/>
      <c r="N47" s="3">
        <f t="shared" si="1"/>
        <v>0</v>
      </c>
      <c r="O47" s="4">
        <f t="shared" si="2"/>
        <v>0</v>
      </c>
    </row>
    <row r="48" spans="1:15" ht="31.5" x14ac:dyDescent="0.2">
      <c r="A48" s="18">
        <v>40</v>
      </c>
      <c r="B48" s="216"/>
      <c r="C48" s="22" t="s">
        <v>198</v>
      </c>
      <c r="D48" s="28" t="s">
        <v>199</v>
      </c>
      <c r="E48" s="22">
        <v>35</v>
      </c>
      <c r="F48" s="20" t="s">
        <v>143</v>
      </c>
      <c r="G48" s="26">
        <v>2022</v>
      </c>
      <c r="H48" s="22" t="s">
        <v>200</v>
      </c>
      <c r="I48" s="5">
        <v>2</v>
      </c>
      <c r="J48" s="103"/>
      <c r="K48" s="3">
        <f t="shared" si="0"/>
        <v>0</v>
      </c>
      <c r="L48" s="5">
        <v>1</v>
      </c>
      <c r="M48" s="103"/>
      <c r="N48" s="3">
        <f t="shared" si="1"/>
        <v>0</v>
      </c>
      <c r="O48" s="4">
        <f t="shared" si="2"/>
        <v>0</v>
      </c>
    </row>
    <row r="49" spans="1:15" x14ac:dyDescent="0.25">
      <c r="A49" s="18">
        <v>41</v>
      </c>
      <c r="B49" s="217" t="s">
        <v>201</v>
      </c>
      <c r="C49" s="22" t="s">
        <v>202</v>
      </c>
      <c r="D49" s="22" t="s">
        <v>203</v>
      </c>
      <c r="E49" s="22">
        <v>24</v>
      </c>
      <c r="F49" s="20" t="s">
        <v>143</v>
      </c>
      <c r="G49" s="26">
        <v>2010</v>
      </c>
      <c r="H49" s="37" t="s">
        <v>123</v>
      </c>
      <c r="I49" s="5">
        <v>0</v>
      </c>
      <c r="J49" s="103"/>
      <c r="K49" s="3">
        <f t="shared" si="0"/>
        <v>0</v>
      </c>
      <c r="L49" s="5">
        <v>0</v>
      </c>
      <c r="M49" s="103"/>
      <c r="N49" s="3">
        <f t="shared" si="1"/>
        <v>0</v>
      </c>
      <c r="O49" s="4">
        <f t="shared" si="2"/>
        <v>0</v>
      </c>
    </row>
    <row r="50" spans="1:15" ht="31.5" x14ac:dyDescent="0.2">
      <c r="A50" s="18">
        <v>42</v>
      </c>
      <c r="B50" s="239"/>
      <c r="C50" s="218" t="s">
        <v>31</v>
      </c>
      <c r="D50" s="22" t="s">
        <v>204</v>
      </c>
      <c r="E50" s="22">
        <v>125</v>
      </c>
      <c r="F50" s="20" t="s">
        <v>143</v>
      </c>
      <c r="G50" s="26">
        <v>2014</v>
      </c>
      <c r="H50" s="30">
        <v>46101</v>
      </c>
      <c r="I50" s="5">
        <v>2</v>
      </c>
      <c r="J50" s="103"/>
      <c r="K50" s="3">
        <f t="shared" si="0"/>
        <v>0</v>
      </c>
      <c r="L50" s="5">
        <v>2</v>
      </c>
      <c r="M50" s="103"/>
      <c r="N50" s="3">
        <f t="shared" si="1"/>
        <v>0</v>
      </c>
      <c r="O50" s="4">
        <f t="shared" si="2"/>
        <v>0</v>
      </c>
    </row>
    <row r="51" spans="1:15" ht="31.5" x14ac:dyDescent="0.2">
      <c r="A51" s="23">
        <v>43</v>
      </c>
      <c r="B51" s="239"/>
      <c r="C51" s="229"/>
      <c r="D51" s="22" t="s">
        <v>205</v>
      </c>
      <c r="E51" s="22">
        <v>125</v>
      </c>
      <c r="F51" s="20" t="s">
        <v>143</v>
      </c>
      <c r="G51" s="26">
        <v>2014</v>
      </c>
      <c r="H51" s="30">
        <v>46101</v>
      </c>
      <c r="I51" s="5">
        <v>2</v>
      </c>
      <c r="J51" s="103"/>
      <c r="K51" s="3">
        <f t="shared" si="0"/>
        <v>0</v>
      </c>
      <c r="L51" s="5">
        <v>2</v>
      </c>
      <c r="M51" s="103"/>
      <c r="N51" s="3">
        <f t="shared" si="1"/>
        <v>0</v>
      </c>
      <c r="O51" s="4">
        <f t="shared" si="2"/>
        <v>0</v>
      </c>
    </row>
    <row r="52" spans="1:15" ht="31.5" x14ac:dyDescent="0.2">
      <c r="A52" s="18">
        <v>44</v>
      </c>
      <c r="B52" s="239"/>
      <c r="C52" s="229"/>
      <c r="D52" s="22" t="s">
        <v>206</v>
      </c>
      <c r="E52" s="22">
        <v>125</v>
      </c>
      <c r="F52" s="20" t="s">
        <v>143</v>
      </c>
      <c r="G52" s="26">
        <v>2014</v>
      </c>
      <c r="H52" s="30">
        <v>46101</v>
      </c>
      <c r="I52" s="5">
        <v>2</v>
      </c>
      <c r="J52" s="103"/>
      <c r="K52" s="3">
        <f t="shared" si="0"/>
        <v>0</v>
      </c>
      <c r="L52" s="5">
        <v>2</v>
      </c>
      <c r="M52" s="103"/>
      <c r="N52" s="3">
        <f t="shared" si="1"/>
        <v>0</v>
      </c>
      <c r="O52" s="4">
        <f t="shared" si="2"/>
        <v>0</v>
      </c>
    </row>
    <row r="53" spans="1:15" x14ac:dyDescent="0.2">
      <c r="A53" s="18">
        <v>45</v>
      </c>
      <c r="B53" s="239"/>
      <c r="C53" s="219"/>
      <c r="D53" s="22" t="s">
        <v>207</v>
      </c>
      <c r="E53" s="22">
        <v>125</v>
      </c>
      <c r="F53" s="20" t="s">
        <v>143</v>
      </c>
      <c r="G53" s="26">
        <v>2014</v>
      </c>
      <c r="H53" s="30">
        <v>46101</v>
      </c>
      <c r="I53" s="5">
        <v>2</v>
      </c>
      <c r="J53" s="103"/>
      <c r="K53" s="3">
        <f t="shared" si="0"/>
        <v>0</v>
      </c>
      <c r="L53" s="5">
        <v>2</v>
      </c>
      <c r="M53" s="103"/>
      <c r="N53" s="3">
        <f t="shared" si="1"/>
        <v>0</v>
      </c>
      <c r="O53" s="4">
        <f t="shared" si="2"/>
        <v>0</v>
      </c>
    </row>
    <row r="54" spans="1:15" ht="31.5" x14ac:dyDescent="0.2">
      <c r="A54" s="18">
        <v>46</v>
      </c>
      <c r="B54" s="215"/>
      <c r="C54" s="22" t="s">
        <v>162</v>
      </c>
      <c r="D54" s="28" t="s">
        <v>208</v>
      </c>
      <c r="E54" s="22">
        <v>140</v>
      </c>
      <c r="F54" s="20" t="s">
        <v>143</v>
      </c>
      <c r="G54" s="26">
        <v>2005</v>
      </c>
      <c r="H54" s="30">
        <v>46101</v>
      </c>
      <c r="I54" s="5">
        <v>2</v>
      </c>
      <c r="J54" s="103"/>
      <c r="K54" s="3">
        <f t="shared" si="0"/>
        <v>0</v>
      </c>
      <c r="L54" s="5">
        <v>2</v>
      </c>
      <c r="M54" s="103"/>
      <c r="N54" s="3">
        <f t="shared" si="1"/>
        <v>0</v>
      </c>
      <c r="O54" s="4">
        <f t="shared" si="2"/>
        <v>0</v>
      </c>
    </row>
    <row r="55" spans="1:15" ht="31.5" x14ac:dyDescent="0.2">
      <c r="A55" s="18">
        <v>47</v>
      </c>
      <c r="B55" s="22" t="s">
        <v>209</v>
      </c>
      <c r="C55" s="22" t="s">
        <v>20</v>
      </c>
      <c r="D55" s="22" t="s">
        <v>210</v>
      </c>
      <c r="E55" s="22">
        <v>90</v>
      </c>
      <c r="F55" s="20" t="s">
        <v>143</v>
      </c>
      <c r="G55" s="26">
        <v>2003</v>
      </c>
      <c r="H55" s="30" t="s">
        <v>211</v>
      </c>
      <c r="I55" s="5">
        <v>2</v>
      </c>
      <c r="J55" s="103"/>
      <c r="K55" s="3">
        <f t="shared" si="0"/>
        <v>0</v>
      </c>
      <c r="L55" s="5">
        <v>2</v>
      </c>
      <c r="M55" s="103"/>
      <c r="N55" s="3">
        <f t="shared" si="1"/>
        <v>0</v>
      </c>
      <c r="O55" s="4">
        <f t="shared" si="2"/>
        <v>0</v>
      </c>
    </row>
    <row r="56" spans="1:15" s="39" customFormat="1" x14ac:dyDescent="0.2">
      <c r="A56" s="23">
        <v>48</v>
      </c>
      <c r="B56" s="217" t="s">
        <v>212</v>
      </c>
      <c r="C56" s="22" t="s">
        <v>213</v>
      </c>
      <c r="D56" s="22" t="s">
        <v>214</v>
      </c>
      <c r="E56" s="22">
        <v>24</v>
      </c>
      <c r="F56" s="20" t="s">
        <v>143</v>
      </c>
      <c r="G56" s="26">
        <v>2003</v>
      </c>
      <c r="H56" s="24" t="s">
        <v>88</v>
      </c>
      <c r="I56" s="5">
        <v>0</v>
      </c>
      <c r="J56" s="103"/>
      <c r="K56" s="3">
        <f t="shared" si="0"/>
        <v>0</v>
      </c>
      <c r="L56" s="5">
        <v>0</v>
      </c>
      <c r="M56" s="103"/>
      <c r="N56" s="3">
        <f t="shared" si="1"/>
        <v>0</v>
      </c>
      <c r="O56" s="4">
        <f t="shared" si="2"/>
        <v>0</v>
      </c>
    </row>
    <row r="57" spans="1:15" x14ac:dyDescent="0.25">
      <c r="A57" s="18">
        <v>49</v>
      </c>
      <c r="B57" s="239"/>
      <c r="C57" s="22" t="s">
        <v>10</v>
      </c>
      <c r="D57" s="22" t="s">
        <v>215</v>
      </c>
      <c r="E57" s="22">
        <v>750</v>
      </c>
      <c r="F57" s="20" t="s">
        <v>143</v>
      </c>
      <c r="G57" s="26">
        <v>1998</v>
      </c>
      <c r="H57" s="40">
        <v>46415</v>
      </c>
      <c r="I57" s="5">
        <v>1</v>
      </c>
      <c r="J57" s="103"/>
      <c r="K57" s="3">
        <f t="shared" si="0"/>
        <v>0</v>
      </c>
      <c r="L57" s="5">
        <v>2</v>
      </c>
      <c r="M57" s="103"/>
      <c r="N57" s="3">
        <f t="shared" si="1"/>
        <v>0</v>
      </c>
      <c r="O57" s="4">
        <f t="shared" si="2"/>
        <v>0</v>
      </c>
    </row>
    <row r="58" spans="1:15" x14ac:dyDescent="0.25">
      <c r="A58" s="18">
        <v>50</v>
      </c>
      <c r="B58" s="215"/>
      <c r="C58" s="22" t="s">
        <v>10</v>
      </c>
      <c r="D58" s="22" t="s">
        <v>215</v>
      </c>
      <c r="E58" s="22">
        <v>750</v>
      </c>
      <c r="F58" s="20" t="s">
        <v>143</v>
      </c>
      <c r="G58" s="26">
        <v>1998</v>
      </c>
      <c r="H58" s="40">
        <v>46415</v>
      </c>
      <c r="I58" s="5">
        <v>1</v>
      </c>
      <c r="J58" s="103"/>
      <c r="K58" s="3">
        <f t="shared" si="0"/>
        <v>0</v>
      </c>
      <c r="L58" s="5">
        <v>2</v>
      </c>
      <c r="M58" s="103"/>
      <c r="N58" s="3">
        <f t="shared" si="1"/>
        <v>0</v>
      </c>
      <c r="O58" s="4">
        <f t="shared" si="2"/>
        <v>0</v>
      </c>
    </row>
    <row r="59" spans="1:15" x14ac:dyDescent="0.25">
      <c r="A59" s="18">
        <v>51</v>
      </c>
      <c r="B59" s="217" t="s">
        <v>216</v>
      </c>
      <c r="C59" s="27" t="s">
        <v>10</v>
      </c>
      <c r="D59" s="27" t="s">
        <v>217</v>
      </c>
      <c r="E59" s="27">
        <v>28</v>
      </c>
      <c r="F59" s="20" t="s">
        <v>21</v>
      </c>
      <c r="G59" s="41">
        <v>2018</v>
      </c>
      <c r="H59" s="37" t="s">
        <v>123</v>
      </c>
      <c r="I59" s="5">
        <v>0</v>
      </c>
      <c r="J59" s="103"/>
      <c r="K59" s="3">
        <f t="shared" si="0"/>
        <v>0</v>
      </c>
      <c r="L59" s="5">
        <v>1</v>
      </c>
      <c r="M59" s="103"/>
      <c r="N59" s="3">
        <f t="shared" si="1"/>
        <v>0</v>
      </c>
      <c r="O59" s="4">
        <f t="shared" si="2"/>
        <v>0</v>
      </c>
    </row>
    <row r="60" spans="1:15" x14ac:dyDescent="0.25">
      <c r="A60" s="18">
        <v>52</v>
      </c>
      <c r="B60" s="239"/>
      <c r="C60" s="218" t="s">
        <v>11</v>
      </c>
      <c r="D60" s="27" t="s">
        <v>218</v>
      </c>
      <c r="E60" s="27">
        <v>60</v>
      </c>
      <c r="F60" s="20" t="s">
        <v>21</v>
      </c>
      <c r="G60" s="41">
        <v>2013</v>
      </c>
      <c r="H60" s="37" t="s">
        <v>123</v>
      </c>
      <c r="I60" s="5">
        <v>0</v>
      </c>
      <c r="J60" s="103"/>
      <c r="K60" s="3">
        <f t="shared" si="0"/>
        <v>0</v>
      </c>
      <c r="L60" s="5">
        <v>1</v>
      </c>
      <c r="M60" s="103"/>
      <c r="N60" s="3">
        <f t="shared" si="1"/>
        <v>0</v>
      </c>
      <c r="O60" s="4">
        <f t="shared" si="2"/>
        <v>0</v>
      </c>
    </row>
    <row r="61" spans="1:15" x14ac:dyDescent="0.25">
      <c r="A61" s="23">
        <v>53</v>
      </c>
      <c r="B61" s="215"/>
      <c r="C61" s="219"/>
      <c r="D61" s="27" t="s">
        <v>218</v>
      </c>
      <c r="E61" s="27">
        <v>60</v>
      </c>
      <c r="F61" s="20" t="s">
        <v>21</v>
      </c>
      <c r="G61" s="41">
        <v>2013</v>
      </c>
      <c r="H61" s="37" t="s">
        <v>123</v>
      </c>
      <c r="I61" s="5">
        <v>0</v>
      </c>
      <c r="J61" s="103"/>
      <c r="K61" s="3">
        <f t="shared" si="0"/>
        <v>0</v>
      </c>
      <c r="L61" s="5">
        <v>1</v>
      </c>
      <c r="M61" s="103"/>
      <c r="N61" s="3">
        <f t="shared" si="1"/>
        <v>0</v>
      </c>
      <c r="O61" s="4">
        <f t="shared" si="2"/>
        <v>0</v>
      </c>
    </row>
    <row r="62" spans="1:15" ht="31.5" x14ac:dyDescent="0.2">
      <c r="A62" s="18">
        <v>54</v>
      </c>
      <c r="B62" s="27" t="s">
        <v>219</v>
      </c>
      <c r="C62" s="29" t="s">
        <v>11</v>
      </c>
      <c r="D62" s="27" t="s">
        <v>220</v>
      </c>
      <c r="E62" s="27">
        <v>250</v>
      </c>
      <c r="F62" s="20" t="s">
        <v>143</v>
      </c>
      <c r="G62" s="41">
        <v>2011</v>
      </c>
      <c r="H62" s="30">
        <v>46093</v>
      </c>
      <c r="I62" s="5">
        <v>2</v>
      </c>
      <c r="J62" s="103"/>
      <c r="K62" s="3">
        <f t="shared" si="0"/>
        <v>0</v>
      </c>
      <c r="L62" s="5">
        <v>2</v>
      </c>
      <c r="M62" s="103"/>
      <c r="N62" s="3">
        <f t="shared" si="1"/>
        <v>0</v>
      </c>
      <c r="O62" s="4">
        <f t="shared" si="2"/>
        <v>0</v>
      </c>
    </row>
    <row r="63" spans="1:15" x14ac:dyDescent="0.2">
      <c r="A63" s="18">
        <v>55</v>
      </c>
      <c r="B63" s="218" t="s">
        <v>221</v>
      </c>
      <c r="C63" s="217" t="s">
        <v>43</v>
      </c>
      <c r="D63" s="22" t="s">
        <v>222</v>
      </c>
      <c r="E63" s="22">
        <v>6.8</v>
      </c>
      <c r="F63" s="20" t="s">
        <v>143</v>
      </c>
      <c r="G63" s="26">
        <v>2015</v>
      </c>
      <c r="H63" s="22" t="s">
        <v>223</v>
      </c>
      <c r="I63" s="5">
        <v>2</v>
      </c>
      <c r="J63" s="103"/>
      <c r="K63" s="3">
        <f t="shared" si="0"/>
        <v>0</v>
      </c>
      <c r="L63" s="5">
        <v>1</v>
      </c>
      <c r="M63" s="103"/>
      <c r="N63" s="3">
        <f t="shared" si="1"/>
        <v>0</v>
      </c>
      <c r="O63" s="4">
        <f t="shared" si="2"/>
        <v>0</v>
      </c>
    </row>
    <row r="64" spans="1:15" x14ac:dyDescent="0.2">
      <c r="A64" s="18">
        <v>56</v>
      </c>
      <c r="B64" s="229"/>
      <c r="C64" s="239"/>
      <c r="D64" s="22" t="s">
        <v>222</v>
      </c>
      <c r="E64" s="22">
        <v>6.8</v>
      </c>
      <c r="F64" s="20" t="s">
        <v>143</v>
      </c>
      <c r="G64" s="26">
        <v>2015</v>
      </c>
      <c r="H64" s="22" t="s">
        <v>223</v>
      </c>
      <c r="I64" s="5">
        <v>2</v>
      </c>
      <c r="J64" s="103"/>
      <c r="K64" s="3">
        <f t="shared" si="0"/>
        <v>0</v>
      </c>
      <c r="L64" s="5">
        <v>1</v>
      </c>
      <c r="M64" s="103"/>
      <c r="N64" s="3">
        <f t="shared" si="1"/>
        <v>0</v>
      </c>
      <c r="O64" s="4">
        <f t="shared" si="2"/>
        <v>0</v>
      </c>
    </row>
    <row r="65" spans="1:16" ht="16.5" thickBot="1" x14ac:dyDescent="0.25">
      <c r="A65" s="42">
        <v>57</v>
      </c>
      <c r="B65" s="229"/>
      <c r="C65" s="239"/>
      <c r="D65" s="27" t="s">
        <v>222</v>
      </c>
      <c r="E65" s="27">
        <v>6.8</v>
      </c>
      <c r="F65" s="38" t="s">
        <v>143</v>
      </c>
      <c r="G65" s="41">
        <v>2015</v>
      </c>
      <c r="H65" s="27" t="s">
        <v>223</v>
      </c>
      <c r="I65" s="6">
        <v>2</v>
      </c>
      <c r="J65" s="112"/>
      <c r="K65" s="3">
        <f t="shared" si="0"/>
        <v>0</v>
      </c>
      <c r="L65" s="6">
        <v>1</v>
      </c>
      <c r="M65" s="112"/>
      <c r="N65" s="3">
        <f t="shared" si="1"/>
        <v>0</v>
      </c>
      <c r="O65" s="4">
        <f t="shared" si="2"/>
        <v>0</v>
      </c>
    </row>
    <row r="66" spans="1:16" ht="16.5" thickBot="1" x14ac:dyDescent="0.3">
      <c r="A66" s="43"/>
      <c r="B66" s="44"/>
      <c r="C66" s="1" t="s">
        <v>266</v>
      </c>
      <c r="D66" s="44"/>
      <c r="E66" s="44"/>
      <c r="F66" s="44"/>
      <c r="G66" s="45"/>
      <c r="H66" s="46"/>
      <c r="I66" s="47">
        <f>SUM(I9:I65)</f>
        <v>90</v>
      </c>
      <c r="J66" s="48"/>
      <c r="K66" s="242">
        <f>SUM(K9:K65)</f>
        <v>0</v>
      </c>
      <c r="L66" s="47">
        <f>SUM(L9:L65)</f>
        <v>75</v>
      </c>
      <c r="M66" s="48"/>
      <c r="N66" s="242">
        <f>SUM(N9:N65)</f>
        <v>0</v>
      </c>
      <c r="O66" s="173">
        <f>SUM(O9:O65)</f>
        <v>0</v>
      </c>
      <c r="P66" s="174" t="s">
        <v>279</v>
      </c>
    </row>
    <row r="68" spans="1:16" x14ac:dyDescent="0.25">
      <c r="A68" s="170"/>
      <c r="B68" s="170" t="s">
        <v>247</v>
      </c>
      <c r="C68" s="171"/>
      <c r="D68" s="170"/>
    </row>
    <row r="69" spans="1:16" x14ac:dyDescent="0.25">
      <c r="A69" s="170"/>
      <c r="B69" s="170"/>
      <c r="C69" s="171"/>
      <c r="D69" s="170"/>
    </row>
    <row r="70" spans="1:16" x14ac:dyDescent="0.25">
      <c r="A70" s="170"/>
      <c r="B70" s="170"/>
      <c r="C70" s="171"/>
      <c r="D70" s="170"/>
    </row>
    <row r="71" spans="1:16" x14ac:dyDescent="0.25">
      <c r="A71" s="170"/>
      <c r="B71" s="170"/>
      <c r="C71" s="171"/>
      <c r="D71" s="170"/>
    </row>
  </sheetData>
  <mergeCells count="27">
    <mergeCell ref="B56:B58"/>
    <mergeCell ref="B59:B61"/>
    <mergeCell ref="C60:C61"/>
    <mergeCell ref="B63:B65"/>
    <mergeCell ref="C63:C65"/>
    <mergeCell ref="B24:B29"/>
    <mergeCell ref="B30:B40"/>
    <mergeCell ref="B42:B45"/>
    <mergeCell ref="B47:B48"/>
    <mergeCell ref="B49:B54"/>
    <mergeCell ref="C50:C53"/>
    <mergeCell ref="H6:H7"/>
    <mergeCell ref="I6:K6"/>
    <mergeCell ref="L6:N6"/>
    <mergeCell ref="O6:O7"/>
    <mergeCell ref="B9:B23"/>
    <mergeCell ref="C15:C16"/>
    <mergeCell ref="G1:I1"/>
    <mergeCell ref="A2:G2"/>
    <mergeCell ref="A3:G3"/>
    <mergeCell ref="A6:A7"/>
    <mergeCell ref="B6:B7"/>
    <mergeCell ref="C6:C7"/>
    <mergeCell ref="D6:D7"/>
    <mergeCell ref="E6:E7"/>
    <mergeCell ref="F6:F7"/>
    <mergeCell ref="G6:G7"/>
  </mergeCells>
  <printOptions horizontalCentered="1"/>
  <pageMargins left="0.19685039370078741" right="0.11811023622047245" top="0.31496062992125984" bottom="7.874015748031496E-2" header="0.31496062992125984" footer="0.51181102362204722"/>
  <pageSetup paperSize="9"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workbookViewId="0">
      <selection activeCell="N12" sqref="N12"/>
    </sheetView>
  </sheetViews>
  <sheetFormatPr defaultRowHeight="12.75" x14ac:dyDescent="0.2"/>
  <cols>
    <col min="1" max="1" width="23.5703125" bestFit="1" customWidth="1"/>
    <col min="2" max="2" width="23.5703125" customWidth="1"/>
    <col min="3" max="3" width="22" customWidth="1"/>
    <col min="4" max="4" width="15.140625" bestFit="1" customWidth="1"/>
    <col min="5" max="5" width="14.28515625" bestFit="1" customWidth="1"/>
  </cols>
  <sheetData>
    <row r="1" spans="1:5" x14ac:dyDescent="0.2">
      <c r="E1" s="69" t="s">
        <v>251</v>
      </c>
    </row>
    <row r="3" spans="1:5" x14ac:dyDescent="0.2">
      <c r="A3" s="240" t="s">
        <v>252</v>
      </c>
      <c r="B3" s="241"/>
      <c r="C3" s="241"/>
      <c r="D3" s="241"/>
      <c r="E3" s="241"/>
    </row>
    <row r="4" spans="1:5" ht="36" customHeight="1" x14ac:dyDescent="0.2">
      <c r="A4" s="240" t="s">
        <v>259</v>
      </c>
      <c r="B4" s="240"/>
      <c r="C4" s="240"/>
      <c r="D4" s="240"/>
      <c r="E4" s="240"/>
    </row>
    <row r="6" spans="1:5" ht="37.5" x14ac:dyDescent="0.3">
      <c r="A6" s="152"/>
      <c r="B6" s="153" t="s">
        <v>228</v>
      </c>
      <c r="C6" s="153" t="s">
        <v>235</v>
      </c>
      <c r="D6" s="153" t="s">
        <v>236</v>
      </c>
      <c r="E6" s="153" t="s">
        <v>260</v>
      </c>
    </row>
    <row r="7" spans="1:5" ht="18.75" x14ac:dyDescent="0.3">
      <c r="A7" s="152" t="s">
        <v>234</v>
      </c>
      <c r="B7" s="154" t="s">
        <v>229</v>
      </c>
      <c r="C7" s="155">
        <v>2500</v>
      </c>
      <c r="D7" s="156"/>
      <c r="E7" s="155">
        <f>C7*D7</f>
        <v>0</v>
      </c>
    </row>
    <row r="8" spans="1:5" ht="18.75" x14ac:dyDescent="0.3">
      <c r="A8" s="152" t="s">
        <v>233</v>
      </c>
      <c r="B8" s="154" t="s">
        <v>230</v>
      </c>
      <c r="C8" s="155">
        <v>13000</v>
      </c>
      <c r="D8" s="156"/>
      <c r="E8" s="155">
        <f>C8*D8</f>
        <v>0</v>
      </c>
    </row>
    <row r="9" spans="1:5" ht="18.75" x14ac:dyDescent="0.3">
      <c r="A9" s="152" t="s">
        <v>225</v>
      </c>
      <c r="B9" s="154" t="s">
        <v>231</v>
      </c>
      <c r="C9" s="155">
        <v>4</v>
      </c>
      <c r="D9" s="156"/>
      <c r="E9" s="155">
        <f>C9*D9</f>
        <v>0</v>
      </c>
    </row>
    <row r="10" spans="1:5" ht="37.5" x14ac:dyDescent="0.3">
      <c r="A10" s="152" t="s">
        <v>227</v>
      </c>
      <c r="B10" s="154" t="s">
        <v>232</v>
      </c>
      <c r="C10" s="155">
        <v>0</v>
      </c>
      <c r="D10" s="157"/>
      <c r="E10" s="155">
        <f>C10</f>
        <v>0</v>
      </c>
    </row>
    <row r="11" spans="1:5" ht="18.75" x14ac:dyDescent="0.3">
      <c r="A11" s="212" t="s">
        <v>274</v>
      </c>
      <c r="B11" s="213"/>
      <c r="C11" s="213"/>
      <c r="D11" s="214"/>
      <c r="E11" s="180">
        <f>SUM(E7:E10)</f>
        <v>0</v>
      </c>
    </row>
    <row r="16" spans="1:5" x14ac:dyDescent="0.2">
      <c r="A16" s="69" t="s">
        <v>226</v>
      </c>
    </row>
    <row r="17" spans="1:25" ht="40.5" customHeight="1" x14ac:dyDescent="0.2">
      <c r="A17" s="210" t="s">
        <v>238</v>
      </c>
      <c r="B17" s="210"/>
      <c r="C17" s="210"/>
      <c r="D17" s="210"/>
      <c r="E17" s="210"/>
      <c r="F17" s="59"/>
      <c r="G17" s="59"/>
      <c r="H17" s="59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</row>
    <row r="18" spans="1:25" ht="58.5" customHeight="1" x14ac:dyDescent="0.2">
      <c r="A18" s="210" t="s">
        <v>239</v>
      </c>
      <c r="B18" s="210"/>
      <c r="C18" s="210"/>
      <c r="D18" s="210"/>
      <c r="E18" s="210"/>
      <c r="F18" s="59"/>
      <c r="G18" s="59"/>
      <c r="H18" s="59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</row>
    <row r="19" spans="1:25" ht="42.75" customHeight="1" x14ac:dyDescent="0.2">
      <c r="A19" s="210" t="s">
        <v>240</v>
      </c>
      <c r="B19" s="210"/>
      <c r="C19" s="210"/>
      <c r="D19" s="210"/>
      <c r="E19" s="210"/>
      <c r="F19" s="59"/>
      <c r="G19" s="59"/>
      <c r="H19" s="59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</row>
    <row r="20" spans="1:25" ht="19.5" customHeight="1" x14ac:dyDescent="0.2">
      <c r="A20" s="211" t="s">
        <v>241</v>
      </c>
      <c r="B20" s="211"/>
      <c r="C20" s="211"/>
      <c r="D20" s="211"/>
      <c r="E20" s="211"/>
      <c r="F20" s="59"/>
      <c r="G20" s="59"/>
      <c r="H20" s="59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1:25" ht="35.25" customHeight="1" x14ac:dyDescent="0.2">
      <c r="A21" s="210" t="s">
        <v>242</v>
      </c>
      <c r="B21" s="210"/>
      <c r="C21" s="210"/>
      <c r="D21" s="210"/>
      <c r="E21" s="210"/>
      <c r="F21" s="59"/>
      <c r="G21" s="59"/>
      <c r="H21" s="59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</row>
    <row r="22" spans="1:25" ht="41.25" customHeight="1" x14ac:dyDescent="0.2">
      <c r="A22" s="210" t="s">
        <v>261</v>
      </c>
      <c r="B22" s="210"/>
      <c r="C22" s="210"/>
      <c r="D22" s="210"/>
      <c r="E22" s="210"/>
      <c r="F22" s="59"/>
      <c r="G22" s="59"/>
      <c r="H22" s="59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1:25" ht="32.25" customHeight="1" x14ac:dyDescent="0.2">
      <c r="A23" s="209" t="s">
        <v>262</v>
      </c>
      <c r="B23" s="209"/>
      <c r="C23" s="209"/>
      <c r="D23" s="209"/>
      <c r="E23" s="209"/>
    </row>
    <row r="26" spans="1:25" ht="15.75" x14ac:dyDescent="0.25">
      <c r="A26" s="172" t="s">
        <v>247</v>
      </c>
      <c r="B26" s="79"/>
    </row>
    <row r="27" spans="1:25" x14ac:dyDescent="0.2">
      <c r="A27" s="79"/>
      <c r="B27" s="79"/>
    </row>
    <row r="28" spans="1:25" x14ac:dyDescent="0.2">
      <c r="A28" s="79"/>
      <c r="B28" s="79"/>
    </row>
  </sheetData>
  <mergeCells count="10">
    <mergeCell ref="A3:E3"/>
    <mergeCell ref="A4:E4"/>
    <mergeCell ref="A23:E23"/>
    <mergeCell ref="A17:E17"/>
    <mergeCell ref="A18:E18"/>
    <mergeCell ref="A19:E19"/>
    <mergeCell ref="A20:E20"/>
    <mergeCell ref="A21:E21"/>
    <mergeCell ref="A22:E22"/>
    <mergeCell ref="A11:D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TG_Lot1 </vt:lpstr>
      <vt:lpstr>R+VTP lot1</vt:lpstr>
      <vt:lpstr>Interv+Reparatii lot1</vt:lpstr>
      <vt:lpstr>TG_Lot 2</vt:lpstr>
      <vt:lpstr>R+VTP LOT 2</vt:lpstr>
      <vt:lpstr>Interv+Reparatii lot 2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</dc:creator>
  <cp:lastModifiedBy>RUSU, Violeta</cp:lastModifiedBy>
  <cp:lastPrinted>2025-09-26T08:33:04Z</cp:lastPrinted>
  <dcterms:created xsi:type="dcterms:W3CDTF">2011-04-18T07:50:22Z</dcterms:created>
  <dcterms:modified xsi:type="dcterms:W3CDTF">2025-09-30T06:45:32Z</dcterms:modified>
</cp:coreProperties>
</file>