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0" yWindow="0" windowWidth="28770" windowHeight="156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" l="1"/>
  <c r="S12" i="1"/>
  <c r="R13" i="1"/>
  <c r="R12" i="1"/>
  <c r="N12" i="1"/>
  <c r="N14" i="1" s="1"/>
  <c r="O13" i="1"/>
  <c r="O12" i="1"/>
  <c r="O14" i="1" s="1"/>
  <c r="N13" i="1"/>
  <c r="I13" i="1"/>
  <c r="T13" i="1" s="1"/>
  <c r="I12" i="1"/>
  <c r="U12" i="1" s="1"/>
  <c r="R14" i="1" l="1"/>
  <c r="S14" i="1"/>
  <c r="S15" i="1" s="1"/>
  <c r="S16" i="1" s="1"/>
  <c r="N16" i="1"/>
  <c r="N15" i="1"/>
  <c r="R15" i="1"/>
  <c r="R16" i="1" s="1"/>
  <c r="O15" i="1"/>
  <c r="O16" i="1" s="1"/>
  <c r="P12" i="1"/>
  <c r="Q12" i="1"/>
  <c r="T12" i="1"/>
  <c r="T14" i="1" s="1"/>
  <c r="T15" i="1" s="1"/>
  <c r="T16" i="1" s="1"/>
  <c r="Q13" i="1"/>
  <c r="U13" i="1"/>
  <c r="U14" i="1" s="1"/>
  <c r="P13" i="1"/>
  <c r="P14" i="1" l="1"/>
  <c r="P15" i="1" s="1"/>
  <c r="P16" i="1" s="1"/>
  <c r="Q14" i="1"/>
  <c r="Q15" i="1" s="1"/>
  <c r="Q16" i="1" s="1"/>
  <c r="U15" i="1"/>
  <c r="U16" i="1" s="1"/>
</calcChain>
</file>

<file path=xl/sharedStrings.xml><?xml version="1.0" encoding="utf-8"?>
<sst xmlns="http://schemas.openxmlformats.org/spreadsheetml/2006/main" count="36" uniqueCount="35">
  <si>
    <t>Nr</t>
  </si>
  <si>
    <t>Nr.</t>
  </si>
  <si>
    <t>Denumire</t>
  </si>
  <si>
    <t>CPV</t>
  </si>
  <si>
    <t>lot</t>
  </si>
  <si>
    <t>crt</t>
  </si>
  <si>
    <t>TOTAL</t>
  </si>
  <si>
    <t>SPITALUL CLINIC MUNICIPAL DE URGENTA TIMISOARA</t>
  </si>
  <si>
    <t>50421200-4</t>
  </si>
  <si>
    <t>Val TVA</t>
  </si>
  <si>
    <t>Pret estimat RON/luna</t>
  </si>
  <si>
    <t>TOTAL VALOARE</t>
  </si>
  <si>
    <t>service</t>
  </si>
  <si>
    <t>Servicii Accelerator tip Halcyon</t>
  </si>
  <si>
    <t>Accelerator tip True Beam sn:5290</t>
  </si>
  <si>
    <t>moneda</t>
  </si>
  <si>
    <t>USD</t>
  </si>
  <si>
    <t>EURO</t>
  </si>
  <si>
    <t>Per estim mim.CS</t>
  </si>
  <si>
    <t>Per estim max.CS</t>
  </si>
  <si>
    <t>Per estim mim.AC</t>
  </si>
  <si>
    <t>Per estim.max.AC</t>
  </si>
  <si>
    <t>Pret estim luna valuta</t>
  </si>
  <si>
    <t>Val estim mim.CS-Valuta</t>
  </si>
  <si>
    <t>Val estim max.CS-Valuta</t>
  </si>
  <si>
    <t>Val estim mim.CS-Ron</t>
  </si>
  <si>
    <t>Val estim max.CS-Ron</t>
  </si>
  <si>
    <t>Val estim mim.AC-Valuta</t>
  </si>
  <si>
    <t>Val estim max.AC-Valuta</t>
  </si>
  <si>
    <t>Val estim mim.AC-RON</t>
  </si>
  <si>
    <t>Val estim max.AC-RON</t>
  </si>
  <si>
    <t>Valoarea finala in RON a Acordului este determianat de cursul BNR al EURO si USD la data de publicare in Seap a Anuntului de publicitate</t>
  </si>
  <si>
    <t>Servicii de intretinere si reparare  -Accelerator tip True Beam sn:5290 si Accelerator tip Halcyon</t>
  </si>
  <si>
    <t>Cus valutar 16.09.2025</t>
  </si>
  <si>
    <t>ANEXA B-FISA DE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</si>
</sst>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0" xfId="0" applyBorder="1"/>
    <xf numFmtId="0" fontId="8" fillId="0" borderId="7" xfId="0" applyFont="1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8" xfId="0" applyBorder="1"/>
    <xf numFmtId="0" fontId="0" fillId="0" borderId="13" xfId="0" applyBorder="1"/>
    <xf numFmtId="0" fontId="4" fillId="3" borderId="1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8" fillId="0" borderId="6" xfId="0" applyFont="1" applyBorder="1"/>
    <xf numFmtId="0" fontId="8" fillId="0" borderId="0" xfId="0" applyFont="1"/>
    <xf numFmtId="0" fontId="9" fillId="0" borderId="0" xfId="0" applyFont="1"/>
    <xf numFmtId="0" fontId="4" fillId="0" borderId="20" xfId="0" applyFont="1" applyBorder="1" applyAlignment="1">
      <alignment vertical="center"/>
    </xf>
    <xf numFmtId="0" fontId="2" fillId="2" borderId="21" xfId="0" applyFont="1" applyFill="1" applyBorder="1" applyAlignment="1">
      <alignment horizontal="center"/>
    </xf>
    <xf numFmtId="0" fontId="6" fillId="0" borderId="22" xfId="0" applyFont="1" applyBorder="1" applyAlignment="1">
      <alignment vertic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/>
    </xf>
    <xf numFmtId="0" fontId="6" fillId="0" borderId="25" xfId="0" applyFont="1" applyBorder="1" applyAlignment="1">
      <alignment vertic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2" fontId="4" fillId="3" borderId="12" xfId="0" applyNumberFormat="1" applyFont="1" applyFill="1" applyBorder="1" applyAlignment="1">
      <alignment wrapText="1"/>
    </xf>
    <xf numFmtId="2" fontId="4" fillId="3" borderId="19" xfId="0" applyNumberFormat="1" applyFont="1" applyFill="1" applyBorder="1" applyAlignment="1">
      <alignment wrapText="1"/>
    </xf>
    <xf numFmtId="2" fontId="2" fillId="2" borderId="25" xfId="0" applyNumberFormat="1" applyFont="1" applyFill="1" applyBorder="1" applyAlignment="1">
      <alignment horizontal="left" vertical="center" wrapText="1"/>
    </xf>
    <xf numFmtId="2" fontId="2" fillId="2" borderId="22" xfId="0" applyNumberFormat="1" applyFont="1" applyFill="1" applyBorder="1" applyAlignment="1">
      <alignment horizontal="left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2" fontId="3" fillId="0" borderId="23" xfId="0" applyNumberFormat="1" applyFont="1" applyBorder="1"/>
    <xf numFmtId="2" fontId="3" fillId="0" borderId="26" xfId="0" applyNumberFormat="1" applyFont="1" applyBorder="1"/>
    <xf numFmtId="0" fontId="10" fillId="0" borderId="6" xfId="0" applyFont="1" applyBorder="1"/>
    <xf numFmtId="2" fontId="10" fillId="0" borderId="6" xfId="0" applyNumberFormat="1" applyFont="1" applyBorder="1"/>
    <xf numFmtId="2" fontId="10" fillId="0" borderId="17" xfId="0" applyNumberFormat="1" applyFont="1" applyBorder="1"/>
    <xf numFmtId="0" fontId="10" fillId="0" borderId="7" xfId="0" applyFont="1" applyBorder="1"/>
    <xf numFmtId="2" fontId="10" fillId="0" borderId="7" xfId="0" applyNumberFormat="1" applyFont="1" applyBorder="1"/>
    <xf numFmtId="2" fontId="10" fillId="0" borderId="27" xfId="0" applyNumberFormat="1" applyFont="1" applyBorder="1"/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6"/>
  <sheetViews>
    <sheetView tabSelected="1" workbookViewId="0">
      <selection activeCell="T30" sqref="T30"/>
    </sheetView>
  </sheetViews>
  <sheetFormatPr defaultRowHeight="15" x14ac:dyDescent="0.25"/>
  <cols>
    <col min="2" max="2" width="3.85546875" customWidth="1"/>
    <col min="3" max="3" width="4" customWidth="1"/>
    <col min="4" max="4" width="23.140625" customWidth="1"/>
    <col min="5" max="5" width="8.7109375" customWidth="1"/>
    <col min="6" max="6" width="5.7109375" customWidth="1"/>
    <col min="7" max="7" width="5.28515625" customWidth="1"/>
    <col min="8" max="8" width="7.85546875" customWidth="1"/>
    <col min="9" max="9" width="9.140625" customWidth="1"/>
    <col min="10" max="10" width="4.28515625" customWidth="1"/>
    <col min="11" max="11" width="4.5703125" customWidth="1"/>
    <col min="12" max="12" width="5.7109375" customWidth="1"/>
    <col min="13" max="13" width="5.28515625" customWidth="1"/>
    <col min="14" max="14" width="8.5703125" customWidth="1"/>
    <col min="15" max="15" width="8.28515625" customWidth="1"/>
    <col min="16" max="17" width="9.42578125" customWidth="1"/>
    <col min="18" max="18" width="9.28515625" customWidth="1"/>
    <col min="19" max="20" width="11.28515625" customWidth="1"/>
    <col min="21" max="21" width="12.42578125" customWidth="1"/>
  </cols>
  <sheetData>
    <row r="2" spans="2:21" x14ac:dyDescent="0.25">
      <c r="D2" s="13" t="s">
        <v>7</v>
      </c>
      <c r="E2" s="13"/>
      <c r="F2" s="23"/>
      <c r="G2" s="23"/>
      <c r="H2" s="23"/>
      <c r="I2" s="23"/>
      <c r="J2" s="23"/>
      <c r="K2" s="23"/>
      <c r="L2" s="23"/>
      <c r="M2" s="23"/>
      <c r="N2" s="23"/>
      <c r="O2" s="23"/>
      <c r="Q2" s="23"/>
      <c r="T2" s="23"/>
    </row>
    <row r="4" spans="2:21" x14ac:dyDescent="0.25">
      <c r="B4" s="13"/>
      <c r="C4" s="13"/>
      <c r="D4" s="12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</row>
    <row r="5" spans="2:21" ht="15.75" x14ac:dyDescent="0.25">
      <c r="B5" s="13"/>
      <c r="C5" s="13"/>
      <c r="D5" s="24" t="s">
        <v>32</v>
      </c>
      <c r="E5" s="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</row>
    <row r="6" spans="2:21" x14ac:dyDescent="0.25">
      <c r="B6" s="13"/>
      <c r="C6" s="13"/>
      <c r="D6" s="12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spans="2:21" x14ac:dyDescent="0.25">
      <c r="B7" s="4"/>
      <c r="C7" s="4"/>
      <c r="D7" s="5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4"/>
    </row>
    <row r="8" spans="2:21" x14ac:dyDescent="0.25">
      <c r="B8" s="4"/>
      <c r="C8" s="4"/>
      <c r="D8" s="12" t="s">
        <v>34</v>
      </c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4"/>
    </row>
    <row r="9" spans="2:21" ht="15.75" thickBot="1" x14ac:dyDescent="0.3">
      <c r="B9" s="1"/>
      <c r="C9" s="1"/>
      <c r="D9" s="2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</row>
    <row r="10" spans="2:21" ht="15" customHeight="1" x14ac:dyDescent="0.25">
      <c r="B10" s="6" t="s">
        <v>0</v>
      </c>
      <c r="C10" s="8" t="s">
        <v>1</v>
      </c>
      <c r="D10" s="10" t="s">
        <v>2</v>
      </c>
      <c r="E10" s="8" t="s">
        <v>3</v>
      </c>
      <c r="F10" s="54" t="s">
        <v>15</v>
      </c>
      <c r="G10" s="54" t="s">
        <v>22</v>
      </c>
      <c r="H10" s="54" t="s">
        <v>33</v>
      </c>
      <c r="I10" s="54" t="s">
        <v>10</v>
      </c>
      <c r="J10" s="54" t="s">
        <v>18</v>
      </c>
      <c r="K10" s="54" t="s">
        <v>19</v>
      </c>
      <c r="L10" s="54" t="s">
        <v>20</v>
      </c>
      <c r="M10" s="54" t="s">
        <v>21</v>
      </c>
      <c r="N10" s="54" t="s">
        <v>23</v>
      </c>
      <c r="O10" s="54" t="s">
        <v>24</v>
      </c>
      <c r="P10" s="54" t="s">
        <v>25</v>
      </c>
      <c r="Q10" s="54" t="s">
        <v>26</v>
      </c>
      <c r="R10" s="54" t="s">
        <v>27</v>
      </c>
      <c r="S10" s="54" t="s">
        <v>28</v>
      </c>
      <c r="T10" s="54" t="s">
        <v>29</v>
      </c>
      <c r="U10" s="52" t="s">
        <v>30</v>
      </c>
    </row>
    <row r="11" spans="2:21" ht="48" customHeight="1" thickBot="1" x14ac:dyDescent="0.3">
      <c r="B11" s="7" t="s">
        <v>4</v>
      </c>
      <c r="C11" s="9" t="s">
        <v>5</v>
      </c>
      <c r="D11" s="11" t="s">
        <v>12</v>
      </c>
      <c r="E11" s="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3"/>
    </row>
    <row r="12" spans="2:21" ht="32.25" customHeight="1" thickBot="1" x14ac:dyDescent="0.3">
      <c r="B12" s="35">
        <v>1</v>
      </c>
      <c r="C12" s="30">
        <v>1</v>
      </c>
      <c r="D12" s="31" t="s">
        <v>14</v>
      </c>
      <c r="E12" s="32" t="s">
        <v>8</v>
      </c>
      <c r="F12" s="33" t="s">
        <v>16</v>
      </c>
      <c r="G12" s="33">
        <v>18161</v>
      </c>
      <c r="H12" s="33">
        <v>4.2847999999999997</v>
      </c>
      <c r="I12" s="38">
        <f>G12*H12</f>
        <v>77816.252800000002</v>
      </c>
      <c r="J12" s="33">
        <v>1</v>
      </c>
      <c r="K12" s="33">
        <v>2</v>
      </c>
      <c r="L12" s="33">
        <v>12</v>
      </c>
      <c r="M12" s="33">
        <v>48</v>
      </c>
      <c r="N12" s="33">
        <f>G12*J12</f>
        <v>18161</v>
      </c>
      <c r="O12" s="33">
        <f>G12*K12</f>
        <v>36322</v>
      </c>
      <c r="P12" s="38">
        <f>I12*J12</f>
        <v>77816.252800000002</v>
      </c>
      <c r="Q12" s="38">
        <f>I12*K12</f>
        <v>155632.5056</v>
      </c>
      <c r="R12" s="33">
        <f>G12*L12</f>
        <v>217932</v>
      </c>
      <c r="S12" s="33">
        <f>G12*M12</f>
        <v>871728</v>
      </c>
      <c r="T12" s="40">
        <f>I12*L12</f>
        <v>933795.03359999997</v>
      </c>
      <c r="U12" s="43">
        <f>I12*M12</f>
        <v>3735180.1343999999</v>
      </c>
    </row>
    <row r="13" spans="2:21" ht="32.25" customHeight="1" thickBot="1" x14ac:dyDescent="0.3">
      <c r="B13" s="25">
        <v>2</v>
      </c>
      <c r="C13" s="26">
        <v>1</v>
      </c>
      <c r="D13" s="27" t="s">
        <v>13</v>
      </c>
      <c r="E13" s="28" t="s">
        <v>8</v>
      </c>
      <c r="F13" s="29" t="s">
        <v>17</v>
      </c>
      <c r="G13" s="29">
        <v>17500</v>
      </c>
      <c r="H13" s="29">
        <v>5.0633999999999997</v>
      </c>
      <c r="I13" s="39">
        <f>G13*H13</f>
        <v>88609.5</v>
      </c>
      <c r="J13" s="29">
        <v>1</v>
      </c>
      <c r="K13" s="29">
        <v>2</v>
      </c>
      <c r="L13" s="29">
        <v>12</v>
      </c>
      <c r="M13" s="29">
        <v>48</v>
      </c>
      <c r="N13" s="29">
        <f>G13*J13</f>
        <v>17500</v>
      </c>
      <c r="O13" s="29">
        <f>G13*K13</f>
        <v>35000</v>
      </c>
      <c r="P13" s="39">
        <f>I13*J13</f>
        <v>88609.5</v>
      </c>
      <c r="Q13" s="39">
        <f>I13*K13</f>
        <v>177219</v>
      </c>
      <c r="R13" s="29">
        <f>G13*L13</f>
        <v>210000</v>
      </c>
      <c r="S13" s="29">
        <f>G13*M13</f>
        <v>840000</v>
      </c>
      <c r="T13" s="41">
        <f>I13*L13</f>
        <v>1063314</v>
      </c>
      <c r="U13" s="42">
        <f>I13*M13</f>
        <v>4253256</v>
      </c>
    </row>
    <row r="14" spans="2:21" ht="23.25" customHeight="1" x14ac:dyDescent="0.25">
      <c r="B14" s="50"/>
      <c r="C14" s="51"/>
      <c r="D14" s="22" t="s">
        <v>6</v>
      </c>
      <c r="E14" s="22"/>
      <c r="F14" s="22"/>
      <c r="G14" s="22"/>
      <c r="H14" s="22"/>
      <c r="I14" s="22"/>
      <c r="J14" s="22"/>
      <c r="K14" s="22"/>
      <c r="L14" s="22"/>
      <c r="M14" s="22"/>
      <c r="N14" s="44">
        <f t="shared" ref="N14:U14" si="0">SUM(N12:N13)</f>
        <v>35661</v>
      </c>
      <c r="O14" s="44">
        <f t="shared" si="0"/>
        <v>71322</v>
      </c>
      <c r="P14" s="45">
        <f t="shared" si="0"/>
        <v>166425.75280000002</v>
      </c>
      <c r="Q14" s="45">
        <f t="shared" si="0"/>
        <v>332851.50560000003</v>
      </c>
      <c r="R14" s="44">
        <f t="shared" si="0"/>
        <v>427932</v>
      </c>
      <c r="S14" s="45">
        <f t="shared" si="0"/>
        <v>1711728</v>
      </c>
      <c r="T14" s="45">
        <f t="shared" si="0"/>
        <v>1997109.0336</v>
      </c>
      <c r="U14" s="46">
        <f t="shared" si="0"/>
        <v>7988436.1343999999</v>
      </c>
    </row>
    <row r="15" spans="2:21" ht="21" customHeight="1" x14ac:dyDescent="0.25">
      <c r="B15" s="17"/>
      <c r="C15" s="16"/>
      <c r="D15" s="15" t="s">
        <v>9</v>
      </c>
      <c r="E15" s="15"/>
      <c r="F15" s="15"/>
      <c r="G15" s="15"/>
      <c r="H15" s="15"/>
      <c r="I15" s="15"/>
      <c r="J15" s="15"/>
      <c r="K15" s="15"/>
      <c r="L15" s="15"/>
      <c r="M15" s="15"/>
      <c r="N15" s="47">
        <f>N14*21%</f>
        <v>7488.8099999999995</v>
      </c>
      <c r="O15" s="48">
        <f t="shared" ref="O15:U15" si="1">O14*21%</f>
        <v>14977.619999999999</v>
      </c>
      <c r="P15" s="48">
        <f t="shared" si="1"/>
        <v>34949.408088000004</v>
      </c>
      <c r="Q15" s="48">
        <f t="shared" si="1"/>
        <v>69898.816176000008</v>
      </c>
      <c r="R15" s="48">
        <f t="shared" si="1"/>
        <v>89865.72</v>
      </c>
      <c r="S15" s="48">
        <f t="shared" si="1"/>
        <v>359462.88</v>
      </c>
      <c r="T15" s="48">
        <f t="shared" si="1"/>
        <v>419392.89705599996</v>
      </c>
      <c r="U15" s="49">
        <f t="shared" si="1"/>
        <v>1677571.5882239998</v>
      </c>
    </row>
    <row r="16" spans="2:21" ht="24" customHeight="1" thickBot="1" x14ac:dyDescent="0.3">
      <c r="B16" s="18"/>
      <c r="C16" s="19"/>
      <c r="D16" s="20" t="s">
        <v>11</v>
      </c>
      <c r="E16" s="21"/>
      <c r="F16" s="21"/>
      <c r="G16" s="21"/>
      <c r="H16" s="21"/>
      <c r="I16" s="21"/>
      <c r="J16" s="21"/>
      <c r="K16" s="21"/>
      <c r="L16" s="21"/>
      <c r="M16" s="21"/>
      <c r="N16" s="36">
        <f t="shared" ref="N16:U16" si="2">SUM(N14:N15)</f>
        <v>43149.81</v>
      </c>
      <c r="O16" s="36">
        <f t="shared" si="2"/>
        <v>86299.62</v>
      </c>
      <c r="P16" s="36">
        <f t="shared" si="2"/>
        <v>201375.16088800001</v>
      </c>
      <c r="Q16" s="36">
        <f t="shared" si="2"/>
        <v>402750.32177600003</v>
      </c>
      <c r="R16" s="36">
        <f t="shared" si="2"/>
        <v>517797.72</v>
      </c>
      <c r="S16" s="36">
        <f t="shared" si="2"/>
        <v>2071190.88</v>
      </c>
      <c r="T16" s="36">
        <f t="shared" si="2"/>
        <v>2416501.930656</v>
      </c>
      <c r="U16" s="37">
        <f t="shared" si="2"/>
        <v>9666007.7226240002</v>
      </c>
    </row>
    <row r="18" spans="4:21" x14ac:dyDescent="0.25">
      <c r="D18" s="13" t="s">
        <v>31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4:21" x14ac:dyDescent="0.25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4"/>
      <c r="U19" s="4"/>
    </row>
    <row r="21" spans="4:21" x14ac:dyDescent="0.25">
      <c r="G21" s="34"/>
      <c r="T21" s="14"/>
    </row>
    <row r="23" spans="4:21" x14ac:dyDescent="0.25">
      <c r="U23" s="14"/>
    </row>
    <row r="24" spans="4:21" x14ac:dyDescent="0.25">
      <c r="U24" s="14"/>
    </row>
    <row r="26" spans="4:21" x14ac:dyDescent="0.25">
      <c r="J26" s="14"/>
    </row>
  </sheetData>
  <mergeCells count="17">
    <mergeCell ref="T10:T11"/>
    <mergeCell ref="B14:C14"/>
    <mergeCell ref="U10:U11"/>
    <mergeCell ref="F10:F11"/>
    <mergeCell ref="G10:G11"/>
    <mergeCell ref="H10:H11"/>
    <mergeCell ref="J10:J11"/>
    <mergeCell ref="K10:K11"/>
    <mergeCell ref="L10:L11"/>
    <mergeCell ref="M10:M11"/>
    <mergeCell ref="O10:O11"/>
    <mergeCell ref="N10:N11"/>
    <mergeCell ref="P10:P11"/>
    <mergeCell ref="Q10:Q11"/>
    <mergeCell ref="R10:R11"/>
    <mergeCell ref="S10:S11"/>
    <mergeCell ref="I10:I11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TALABAN CRISTINA</cp:lastModifiedBy>
  <cp:lastPrinted>2025-09-17T06:23:57Z</cp:lastPrinted>
  <dcterms:created xsi:type="dcterms:W3CDTF">2015-06-05T18:17:20Z</dcterms:created>
  <dcterms:modified xsi:type="dcterms:W3CDTF">2025-09-17T06:24:30Z</dcterms:modified>
</cp:coreProperties>
</file>