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Licitatie Medicamente 2026-2028\Licitatie Medicamente-281 loturi 2026-2028\Reluare 67 loturi\"/>
    </mc:Choice>
  </mc:AlternateContent>
  <xr:revisionPtr revIDLastSave="0" documentId="13_ncr:1_{48F1BC4A-3439-4963-8DDE-182C7BB8ED9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Sheet1!$D$1:$D$79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3" i="1" l="1"/>
  <c r="I63" i="1"/>
  <c r="K62" i="1"/>
  <c r="I62" i="1"/>
  <c r="K73" i="1"/>
  <c r="K47" i="1"/>
  <c r="K24" i="1"/>
  <c r="K18" i="1"/>
  <c r="K29" i="1"/>
  <c r="K25" i="1"/>
  <c r="K60" i="1"/>
  <c r="K61" i="1"/>
  <c r="K59" i="1"/>
  <c r="K58" i="1"/>
  <c r="K69" i="1"/>
  <c r="K48" i="1"/>
  <c r="K15" i="1"/>
  <c r="K9" i="1"/>
  <c r="I9" i="1" s="1"/>
  <c r="K10" i="1"/>
  <c r="I10" i="1" s="1"/>
  <c r="K11" i="1"/>
  <c r="I11" i="1" s="1"/>
  <c r="K12" i="1"/>
  <c r="I12" i="1" s="1"/>
  <c r="K13" i="1"/>
  <c r="I13" i="1" s="1"/>
  <c r="K14" i="1"/>
  <c r="I14" i="1" s="1"/>
  <c r="K16" i="1"/>
  <c r="I16" i="1" s="1"/>
  <c r="K17" i="1"/>
  <c r="O17" i="1" s="1"/>
  <c r="K19" i="1"/>
  <c r="I19" i="1" s="1"/>
  <c r="K20" i="1"/>
  <c r="I20" i="1" s="1"/>
  <c r="K21" i="1"/>
  <c r="O21" i="1" s="1"/>
  <c r="K22" i="1"/>
  <c r="I22" i="1" s="1"/>
  <c r="K23" i="1"/>
  <c r="O23" i="1" s="1"/>
  <c r="K26" i="1"/>
  <c r="O26" i="1" s="1"/>
  <c r="K27" i="1"/>
  <c r="I27" i="1" s="1"/>
  <c r="K28" i="1"/>
  <c r="O28" i="1" s="1"/>
  <c r="K30" i="1"/>
  <c r="I30" i="1" s="1"/>
  <c r="K31" i="1"/>
  <c r="O31" i="1" s="1"/>
  <c r="K32" i="1"/>
  <c r="I32" i="1" s="1"/>
  <c r="K33" i="1"/>
  <c r="I33" i="1" s="1"/>
  <c r="K34" i="1"/>
  <c r="I34" i="1" s="1"/>
  <c r="K35" i="1"/>
  <c r="I35" i="1" s="1"/>
  <c r="K36" i="1"/>
  <c r="I36" i="1" s="1"/>
  <c r="K37" i="1"/>
  <c r="I37" i="1" s="1"/>
  <c r="K38" i="1"/>
  <c r="I38" i="1" s="1"/>
  <c r="K39" i="1"/>
  <c r="I39" i="1" s="1"/>
  <c r="K40" i="1"/>
  <c r="I40" i="1" s="1"/>
  <c r="K41" i="1"/>
  <c r="O41" i="1" s="1"/>
  <c r="P41" i="1" s="1"/>
  <c r="R41" i="1" s="1"/>
  <c r="K42" i="1"/>
  <c r="I42" i="1" s="1"/>
  <c r="K43" i="1"/>
  <c r="I43" i="1" s="1"/>
  <c r="K44" i="1"/>
  <c r="I44" i="1" s="1"/>
  <c r="K45" i="1"/>
  <c r="I45" i="1" s="1"/>
  <c r="K46" i="1"/>
  <c r="I46" i="1" s="1"/>
  <c r="K49" i="1"/>
  <c r="I49" i="1" s="1"/>
  <c r="K50" i="1"/>
  <c r="I50" i="1" s="1"/>
  <c r="K51" i="1"/>
  <c r="O51" i="1" s="1"/>
  <c r="K52" i="1"/>
  <c r="I52" i="1" s="1"/>
  <c r="K53" i="1"/>
  <c r="I53" i="1" s="1"/>
  <c r="K54" i="1"/>
  <c r="I54" i="1" s="1"/>
  <c r="K55" i="1"/>
  <c r="O55" i="1" s="1"/>
  <c r="K56" i="1"/>
  <c r="I56" i="1" s="1"/>
  <c r="K57" i="1"/>
  <c r="I57" i="1" s="1"/>
  <c r="K64" i="1"/>
  <c r="I64" i="1" s="1"/>
  <c r="K65" i="1"/>
  <c r="I65" i="1" s="1"/>
  <c r="K66" i="1"/>
  <c r="I66" i="1" s="1"/>
  <c r="K67" i="1"/>
  <c r="I67" i="1" s="1"/>
  <c r="K68" i="1"/>
  <c r="O68" i="1" s="1"/>
  <c r="K70" i="1"/>
  <c r="I70" i="1" s="1"/>
  <c r="K71" i="1"/>
  <c r="I71" i="1" s="1"/>
  <c r="K72" i="1"/>
  <c r="O72" i="1" s="1"/>
  <c r="K74" i="1"/>
  <c r="I74" i="1" s="1"/>
  <c r="K75" i="1"/>
  <c r="O75" i="1" s="1"/>
  <c r="O63" i="1" l="1"/>
  <c r="Q63" i="1"/>
  <c r="P63" i="1"/>
  <c r="R63" i="1" s="1"/>
  <c r="N63" i="1"/>
  <c r="M63" i="1"/>
  <c r="O62" i="1"/>
  <c r="N62" i="1"/>
  <c r="M62" i="1"/>
  <c r="N73" i="1"/>
  <c r="I73" i="1"/>
  <c r="I47" i="1"/>
  <c r="M47" i="1" s="1"/>
  <c r="O73" i="1"/>
  <c r="M73" i="1"/>
  <c r="O47" i="1"/>
  <c r="N47" i="1"/>
  <c r="N68" i="1"/>
  <c r="N66" i="1"/>
  <c r="N21" i="1"/>
  <c r="N20" i="1"/>
  <c r="N17" i="1"/>
  <c r="I24" i="1"/>
  <c r="I18" i="1"/>
  <c r="O15" i="1"/>
  <c r="N15" i="1"/>
  <c r="O24" i="1"/>
  <c r="N24" i="1"/>
  <c r="O18" i="1"/>
  <c r="N18" i="1"/>
  <c r="M18" i="1"/>
  <c r="N61" i="1"/>
  <c r="O61" i="1"/>
  <c r="I60" i="1"/>
  <c r="I25" i="1"/>
  <c r="O29" i="1"/>
  <c r="N29" i="1"/>
  <c r="I29" i="1"/>
  <c r="M29" i="1" s="1"/>
  <c r="O25" i="1"/>
  <c r="N25" i="1"/>
  <c r="O60" i="1"/>
  <c r="N60" i="1"/>
  <c r="I61" i="1"/>
  <c r="M61" i="1" s="1"/>
  <c r="O59" i="1"/>
  <c r="I59" i="1"/>
  <c r="M59" i="1" s="1"/>
  <c r="N59" i="1"/>
  <c r="I58" i="1"/>
  <c r="M58" i="1" s="1"/>
  <c r="N58" i="1"/>
  <c r="O58" i="1"/>
  <c r="N69" i="1"/>
  <c r="O69" i="1"/>
  <c r="I69" i="1"/>
  <c r="M69" i="1" s="1"/>
  <c r="N48" i="1"/>
  <c r="O48" i="1"/>
  <c r="I48" i="1"/>
  <c r="M48" i="1" s="1"/>
  <c r="I15" i="1"/>
  <c r="M15" i="1" s="1"/>
  <c r="N26" i="1"/>
  <c r="N22" i="1"/>
  <c r="M16" i="1"/>
  <c r="M12" i="1"/>
  <c r="M11" i="1"/>
  <c r="M9" i="1"/>
  <c r="O27" i="1"/>
  <c r="O54" i="1"/>
  <c r="I17" i="1"/>
  <c r="I21" i="1"/>
  <c r="I55" i="1"/>
  <c r="I23" i="1"/>
  <c r="I75" i="1"/>
  <c r="N41" i="1"/>
  <c r="O45" i="1"/>
  <c r="I72" i="1"/>
  <c r="I51" i="1"/>
  <c r="O64" i="1"/>
  <c r="O66" i="1"/>
  <c r="O42" i="1"/>
  <c r="I31" i="1"/>
  <c r="I68" i="1"/>
  <c r="O56" i="1"/>
  <c r="O36" i="1"/>
  <c r="I28" i="1"/>
  <c r="I26" i="1"/>
  <c r="O12" i="1"/>
  <c r="I41" i="1"/>
  <c r="M41" i="1" s="1"/>
  <c r="O32" i="1"/>
  <c r="O10" i="1"/>
  <c r="O74" i="1"/>
  <c r="O57" i="1"/>
  <c r="O52" i="1"/>
  <c r="O46" i="1"/>
  <c r="O43" i="1"/>
  <c r="O40" i="1"/>
  <c r="O39" i="1"/>
  <c r="O37" i="1"/>
  <c r="O35" i="1"/>
  <c r="O34" i="1"/>
  <c r="O33" i="1"/>
  <c r="O22" i="1"/>
  <c r="O19" i="1"/>
  <c r="O16" i="1"/>
  <c r="O13" i="1"/>
  <c r="O71" i="1"/>
  <c r="O70" i="1"/>
  <c r="O67" i="1"/>
  <c r="O65" i="1"/>
  <c r="O53" i="1"/>
  <c r="O50" i="1"/>
  <c r="O49" i="1"/>
  <c r="O44" i="1"/>
  <c r="O38" i="1"/>
  <c r="O30" i="1"/>
  <c r="O20" i="1"/>
  <c r="O14" i="1"/>
  <c r="O11" i="1"/>
  <c r="O9" i="1"/>
  <c r="Q41" i="1"/>
  <c r="P62" i="1" l="1"/>
  <c r="R62" i="1" s="1"/>
  <c r="Q62" i="1"/>
  <c r="P73" i="1"/>
  <c r="R73" i="1" s="1"/>
  <c r="Q73" i="1"/>
  <c r="P47" i="1"/>
  <c r="R47" i="1" s="1"/>
  <c r="Q47" i="1"/>
  <c r="M24" i="1"/>
  <c r="Q15" i="1"/>
  <c r="P15" i="1"/>
  <c r="R15" i="1" s="1"/>
  <c r="P24" i="1"/>
  <c r="R24" i="1" s="1"/>
  <c r="Q24" i="1"/>
  <c r="P18" i="1"/>
  <c r="R18" i="1" s="1"/>
  <c r="Q18" i="1"/>
  <c r="P61" i="1"/>
  <c r="R61" i="1" s="1"/>
  <c r="Q61" i="1"/>
  <c r="M25" i="1"/>
  <c r="M60" i="1"/>
  <c r="P29" i="1"/>
  <c r="R29" i="1" s="1"/>
  <c r="Q29" i="1"/>
  <c r="P25" i="1"/>
  <c r="R25" i="1" s="1"/>
  <c r="Q25" i="1"/>
  <c r="P60" i="1"/>
  <c r="R60" i="1" s="1"/>
  <c r="Q60" i="1"/>
  <c r="Q59" i="1"/>
  <c r="P59" i="1"/>
  <c r="R59" i="1" s="1"/>
  <c r="Q58" i="1"/>
  <c r="P58" i="1"/>
  <c r="R58" i="1" s="1"/>
  <c r="Q69" i="1"/>
  <c r="P69" i="1"/>
  <c r="R69" i="1" s="1"/>
  <c r="Q48" i="1"/>
  <c r="P48" i="1"/>
  <c r="R48" i="1" s="1"/>
  <c r="P75" i="1"/>
  <c r="R75" i="1" s="1"/>
  <c r="P14" i="1"/>
  <c r="R14" i="1" s="1"/>
  <c r="P43" i="1"/>
  <c r="R43" i="1" s="1"/>
  <c r="Q72" i="1"/>
  <c r="P37" i="1"/>
  <c r="R37" i="1" s="1"/>
  <c r="P65" i="1"/>
  <c r="R65" i="1" s="1"/>
  <c r="P51" i="1"/>
  <c r="R51" i="1" s="1"/>
  <c r="Q53" i="1"/>
  <c r="P31" i="1"/>
  <c r="R31" i="1" s="1"/>
  <c r="P23" i="1"/>
  <c r="R23" i="1" s="1"/>
  <c r="P67" i="1"/>
  <c r="R67" i="1" s="1"/>
  <c r="P42" i="1"/>
  <c r="R42" i="1" s="1"/>
  <c r="P54" i="1"/>
  <c r="R54" i="1" s="1"/>
  <c r="P20" i="1"/>
  <c r="R20" i="1" s="1"/>
  <c r="M35" i="1"/>
  <c r="M33" i="1"/>
  <c r="M49" i="1"/>
  <c r="M38" i="1"/>
  <c r="M71" i="1"/>
  <c r="M34" i="1"/>
  <c r="M44" i="1"/>
  <c r="M75" i="1"/>
  <c r="M40" i="1"/>
  <c r="M14" i="1"/>
  <c r="M13" i="1"/>
  <c r="M28" i="1"/>
  <c r="M17" i="1"/>
  <c r="M43" i="1"/>
  <c r="M56" i="1"/>
  <c r="M57" i="1"/>
  <c r="M55" i="1"/>
  <c r="M72" i="1"/>
  <c r="M37" i="1"/>
  <c r="M22" i="1"/>
  <c r="M39" i="1"/>
  <c r="M65" i="1"/>
  <c r="M26" i="1"/>
  <c r="M27" i="1"/>
  <c r="M46" i="1"/>
  <c r="M64" i="1"/>
  <c r="M74" i="1"/>
  <c r="M50" i="1"/>
  <c r="M51" i="1"/>
  <c r="M52" i="1"/>
  <c r="M53" i="1"/>
  <c r="M70" i="1"/>
  <c r="M31" i="1"/>
  <c r="M32" i="1"/>
  <c r="M30" i="1"/>
  <c r="M10" i="1"/>
  <c r="M23" i="1"/>
  <c r="M66" i="1"/>
  <c r="M67" i="1"/>
  <c r="M68" i="1"/>
  <c r="M36" i="1"/>
  <c r="M42" i="1"/>
  <c r="M45" i="1"/>
  <c r="M54" i="1"/>
  <c r="M21" i="1"/>
  <c r="M19" i="1"/>
  <c r="M20" i="1"/>
  <c r="N23" i="1"/>
  <c r="M76" i="1" l="1"/>
  <c r="Q43" i="1"/>
  <c r="P53" i="1"/>
  <c r="R53" i="1" s="1"/>
  <c r="Q23" i="1"/>
  <c r="Q75" i="1"/>
  <c r="Q26" i="1"/>
  <c r="P26" i="1"/>
  <c r="R26" i="1" s="1"/>
  <c r="P17" i="1"/>
  <c r="R17" i="1" s="1"/>
  <c r="Q17" i="1"/>
  <c r="P13" i="1"/>
  <c r="R13" i="1" s="1"/>
  <c r="Q13" i="1"/>
  <c r="P40" i="1"/>
  <c r="R40" i="1" s="1"/>
  <c r="Q40" i="1"/>
  <c r="P34" i="1"/>
  <c r="R34" i="1" s="1"/>
  <c r="Q34" i="1"/>
  <c r="P38" i="1"/>
  <c r="R38" i="1" s="1"/>
  <c r="Q38" i="1"/>
  <c r="Q51" i="1"/>
  <c r="P19" i="1"/>
  <c r="R19" i="1" s="1"/>
  <c r="Q19" i="1"/>
  <c r="P32" i="1"/>
  <c r="R32" i="1" s="1"/>
  <c r="Q32" i="1"/>
  <c r="P50" i="1"/>
  <c r="R50" i="1" s="1"/>
  <c r="Q50" i="1"/>
  <c r="P28" i="1"/>
  <c r="R28" i="1" s="1"/>
  <c r="Q28" i="1"/>
  <c r="P71" i="1"/>
  <c r="R71" i="1" s="1"/>
  <c r="Q71" i="1"/>
  <c r="P49" i="1"/>
  <c r="R49" i="1" s="1"/>
  <c r="Q49" i="1"/>
  <c r="P21" i="1"/>
  <c r="R21" i="1" s="1"/>
  <c r="Q21" i="1"/>
  <c r="P45" i="1"/>
  <c r="R45" i="1" s="1"/>
  <c r="Q45" i="1"/>
  <c r="P36" i="1"/>
  <c r="R36" i="1" s="1"/>
  <c r="Q36" i="1"/>
  <c r="P66" i="1"/>
  <c r="R66" i="1" s="1"/>
  <c r="Q66" i="1"/>
  <c r="P30" i="1"/>
  <c r="R30" i="1" s="1"/>
  <c r="Q30" i="1"/>
  <c r="P52" i="1"/>
  <c r="R52" i="1" s="1"/>
  <c r="Q52" i="1"/>
  <c r="P74" i="1"/>
  <c r="R74" i="1" s="1"/>
  <c r="Q74" i="1"/>
  <c r="P12" i="1"/>
  <c r="R12" i="1" s="1"/>
  <c r="Q12" i="1"/>
  <c r="P22" i="1"/>
  <c r="R22" i="1" s="1"/>
  <c r="Q22" i="1"/>
  <c r="P55" i="1"/>
  <c r="R55" i="1" s="1"/>
  <c r="Q55" i="1"/>
  <c r="P35" i="1"/>
  <c r="R35" i="1" s="1"/>
  <c r="Q35" i="1"/>
  <c r="P72" i="1"/>
  <c r="R72" i="1" s="1"/>
  <c r="Q67" i="1"/>
  <c r="Q31" i="1"/>
  <c r="Q37" i="1"/>
  <c r="Q14" i="1"/>
  <c r="P68" i="1"/>
  <c r="R68" i="1" s="1"/>
  <c r="Q68" i="1"/>
  <c r="P10" i="1"/>
  <c r="R10" i="1" s="1"/>
  <c r="Q10" i="1"/>
  <c r="P70" i="1"/>
  <c r="R70" i="1" s="1"/>
  <c r="Q70" i="1"/>
  <c r="P46" i="1"/>
  <c r="R46" i="1" s="1"/>
  <c r="Q46" i="1"/>
  <c r="P27" i="1"/>
  <c r="R27" i="1" s="1"/>
  <c r="Q27" i="1"/>
  <c r="P39" i="1"/>
  <c r="R39" i="1" s="1"/>
  <c r="Q39" i="1"/>
  <c r="P56" i="1"/>
  <c r="R56" i="1" s="1"/>
  <c r="Q56" i="1"/>
  <c r="P44" i="1"/>
  <c r="R44" i="1" s="1"/>
  <c r="Q44" i="1"/>
  <c r="P33" i="1"/>
  <c r="R33" i="1" s="1"/>
  <c r="Q33" i="1"/>
  <c r="P9" i="1"/>
  <c r="R9" i="1" s="1"/>
  <c r="Q9" i="1"/>
  <c r="P64" i="1"/>
  <c r="R64" i="1" s="1"/>
  <c r="Q64" i="1"/>
  <c r="P16" i="1"/>
  <c r="R16" i="1" s="1"/>
  <c r="Q16" i="1"/>
  <c r="P57" i="1"/>
  <c r="R57" i="1" s="1"/>
  <c r="Q57" i="1"/>
  <c r="P11" i="1"/>
  <c r="R11" i="1" s="1"/>
  <c r="Q11" i="1"/>
  <c r="Q20" i="1"/>
  <c r="Q54" i="1"/>
  <c r="Q42" i="1"/>
  <c r="Q65" i="1"/>
  <c r="R76" i="1" l="1"/>
  <c r="Q76" i="1"/>
  <c r="N28" i="1"/>
  <c r="N38" i="1"/>
  <c r="N57" i="1"/>
  <c r="N64" i="1" l="1"/>
  <c r="N16" i="1" l="1"/>
  <c r="N32" i="1" l="1"/>
  <c r="N9" i="1"/>
  <c r="N75" i="1"/>
  <c r="N19" i="1" l="1"/>
  <c r="N35" i="1" l="1"/>
  <c r="N74" i="1" l="1"/>
  <c r="N30" i="1" l="1"/>
  <c r="N53" i="1" l="1"/>
  <c r="N51" i="1"/>
  <c r="N40" i="1" l="1"/>
  <c r="N46" i="1"/>
  <c r="N10" i="1"/>
  <c r="N67" i="1"/>
  <c r="N72" i="1" l="1"/>
  <c r="N42" i="1"/>
  <c r="N27" i="1"/>
  <c r="N65" i="1"/>
  <c r="N55" i="1"/>
  <c r="N13" i="1"/>
  <c r="N44" i="1"/>
  <c r="N31" i="1"/>
  <c r="N70" i="1"/>
  <c r="N52" i="1"/>
  <c r="N50" i="1"/>
  <c r="N14" i="1"/>
  <c r="N33" i="1"/>
  <c r="N49" i="1"/>
  <c r="N71" i="1"/>
  <c r="N34" i="1"/>
  <c r="N11" i="1"/>
  <c r="N43" i="1"/>
  <c r="N56" i="1"/>
  <c r="N37" i="1"/>
  <c r="N39" i="1"/>
  <c r="N12" i="1"/>
  <c r="N36" i="1"/>
  <c r="N45" i="1"/>
  <c r="N54" i="1"/>
  <c r="N76" i="1" l="1"/>
</calcChain>
</file>

<file path=xl/sharedStrings.xml><?xml version="1.0" encoding="utf-8"?>
<sst xmlns="http://schemas.openxmlformats.org/spreadsheetml/2006/main" count="1714" uniqueCount="391">
  <si>
    <t>MEDICAMENTE PENTRU CAILE DIGESTIVE</t>
  </si>
  <si>
    <t>SI METABOLISM</t>
  </si>
  <si>
    <t xml:space="preserve">Medicamente contra tulburarilor legate de    </t>
  </si>
  <si>
    <t>hiperaciditate</t>
  </si>
  <si>
    <t>Dicarbocalm sau echivalent</t>
  </si>
  <si>
    <t>33611000-6</t>
  </si>
  <si>
    <t>cp</t>
  </si>
  <si>
    <t>NU</t>
  </si>
  <si>
    <t>Achizitie directa</t>
  </si>
  <si>
    <t>04.01.2015</t>
  </si>
  <si>
    <t>31.12.2015</t>
  </si>
  <si>
    <t>Gritco Vitalie</t>
  </si>
  <si>
    <t>Omeprazolum 20mg</t>
  </si>
  <si>
    <t>cps</t>
  </si>
  <si>
    <t>DA</t>
  </si>
  <si>
    <t>Cerere de oferta</t>
  </si>
  <si>
    <t>Ranitidinum 150mg</t>
  </si>
  <si>
    <t>Pantoprazolum IV 40mg</t>
  </si>
  <si>
    <t>fio</t>
  </si>
  <si>
    <t>Ranitidinum 25mg sol.inj</t>
  </si>
  <si>
    <t xml:space="preserve">Medicamente contra tulburarilor gastro-    </t>
  </si>
  <si>
    <t>33612000-3</t>
  </si>
  <si>
    <t>intestinale functionale</t>
  </si>
  <si>
    <t>Aspatofort sau echivalent 10ml</t>
  </si>
  <si>
    <t>Atropinum 1mg/ml</t>
  </si>
  <si>
    <t>Butilscopolamonii bromidum0.01g/ml</t>
  </si>
  <si>
    <t>Diosmectita 3.925g/plic</t>
  </si>
  <si>
    <t>plic</t>
  </si>
  <si>
    <t>Furazolidonum 100mg</t>
  </si>
  <si>
    <t>Liv 52 sirop 100ml</t>
  </si>
  <si>
    <t>fl</t>
  </si>
  <si>
    <t>Metoclopramid 10mg</t>
  </si>
  <si>
    <t>Metoclopramid 10mg/2</t>
  </si>
  <si>
    <t>Nistatinum</t>
  </si>
  <si>
    <t>Silibinum 35mg</t>
  </si>
  <si>
    <t>Trimebutin 24mg/5ml</t>
  </si>
  <si>
    <t>Drotaverinum 20mg/ml</t>
  </si>
  <si>
    <t>f</t>
  </si>
  <si>
    <t>Laxative</t>
  </si>
  <si>
    <t>33631000-0</t>
  </si>
  <si>
    <t>Bisacodil 5mg</t>
  </si>
  <si>
    <t>33613000-0</t>
  </si>
  <si>
    <t>Glicerina adulti</t>
  </si>
  <si>
    <t>sup</t>
  </si>
  <si>
    <t>Glicerina copii</t>
  </si>
  <si>
    <t>33613000-1</t>
  </si>
  <si>
    <t xml:space="preserve">Insulina  </t>
  </si>
  <si>
    <t>33615100-5</t>
  </si>
  <si>
    <t>Insulina umana biosintetica 100UI/ml-3ml</t>
  </si>
  <si>
    <t>Vitamine</t>
  </si>
  <si>
    <t>33616000-1</t>
  </si>
  <si>
    <t>Complex vitaminic B sirop</t>
  </si>
  <si>
    <t>Pyridoxinum 250mg</t>
  </si>
  <si>
    <t xml:space="preserve">Pyridoxinum 50mg/ml </t>
  </si>
  <si>
    <t>Thiaminum 100mg/2ml</t>
  </si>
  <si>
    <t>VIitamina B1 in combinatii cu vit.B6 si/sau vit.. B12 1ml</t>
  </si>
  <si>
    <t>33616000-2</t>
  </si>
  <si>
    <t>Suplimente minerale</t>
  </si>
  <si>
    <t>33617000-8</t>
  </si>
  <si>
    <t>Calcii gluconas 10%</t>
  </si>
  <si>
    <t xml:space="preserve">MEDICAMENTE PENTRU SANGE, ORGANE </t>
  </si>
  <si>
    <t xml:space="preserve">HEMATOPOIETICE SI ALE SISTEMULUI </t>
  </si>
  <si>
    <t>CARDIO-VASCULAR</t>
  </si>
  <si>
    <t xml:space="preserve">HEMATOPOIETICE  </t>
  </si>
  <si>
    <t>Antitrombotice</t>
  </si>
  <si>
    <t>33621100-0</t>
  </si>
  <si>
    <t>Acenocumarolum 2mg</t>
  </si>
  <si>
    <t>Enoxaparinum natricum 40mg/0.4ml</t>
  </si>
  <si>
    <t>Antihemoragice</t>
  </si>
  <si>
    <t>33621200-1</t>
  </si>
  <si>
    <t>Carbazochromi salycilas 0.3mg/ml</t>
  </si>
  <si>
    <t>Etamsylatum 250mg/2ml</t>
  </si>
  <si>
    <t>Phitomenadionum 10mg/ml</t>
  </si>
  <si>
    <t>Preparate anti-anemice</t>
  </si>
  <si>
    <t>33621300-2</t>
  </si>
  <si>
    <t>Cyancobalaminum 50mcgml</t>
  </si>
  <si>
    <t>Inlocuitori de plasma sanguina si solutii pentru</t>
  </si>
  <si>
    <t>33621400-3</t>
  </si>
  <si>
    <t>perfuzii</t>
  </si>
  <si>
    <t xml:space="preserve">Albumina umana 20% </t>
  </si>
  <si>
    <t>Aminoplasmal - 10%E</t>
  </si>
  <si>
    <t>Apa destilata 500ml</t>
  </si>
  <si>
    <t>Clorura de potasiu 7.45% 20ml</t>
  </si>
  <si>
    <t>Clorura de sodiu 0.9% 500ml sol.perf.</t>
  </si>
  <si>
    <t>Clorura de sodiu 0.9% 250 ml sol.perf.</t>
  </si>
  <si>
    <t>Clorura de sodiu 5,85% 20ml</t>
  </si>
  <si>
    <t>Gelofusine sau echivalent</t>
  </si>
  <si>
    <t>Glucosum 10% sol.perf.</t>
  </si>
  <si>
    <t>Glucosum 33%</t>
  </si>
  <si>
    <t>Glucosum 5% sol.perf.</t>
  </si>
  <si>
    <t>Solutie Ringer</t>
  </si>
  <si>
    <t>Mannitolum 20% 250ml</t>
  </si>
  <si>
    <t>MEDICAMENTE PENTRU SISTEMUL</t>
  </si>
  <si>
    <t>33622100-7</t>
  </si>
  <si>
    <t>Medicamente folosite in cardiologie</t>
  </si>
  <si>
    <t>Amiodaronum 50mg/ml</t>
  </si>
  <si>
    <t>Digoxinum 0.25mg</t>
  </si>
  <si>
    <t>Digoxinum 0.50mg/2ml</t>
  </si>
  <si>
    <t>Dopaminum 200mg/10ml</t>
  </si>
  <si>
    <t>Epinephrinum 0.1%</t>
  </si>
  <si>
    <t>Isosorbidi dinitras 20mg</t>
  </si>
  <si>
    <t>Nitroglycerinum 0.5mg</t>
  </si>
  <si>
    <t>Pentaeritril tetranitras 20mg</t>
  </si>
  <si>
    <t>Anti-hipertensive</t>
  </si>
  <si>
    <t>33622200-8</t>
  </si>
  <si>
    <t>Pentoxiphilinum 10mg/5ml</t>
  </si>
  <si>
    <t>Diuretice</t>
  </si>
  <si>
    <t>33622300-9</t>
  </si>
  <si>
    <t>Furosemidum 20mg/2ml</t>
  </si>
  <si>
    <t>Furosemidum 40mg</t>
  </si>
  <si>
    <t>Spironolactonum 25mg</t>
  </si>
  <si>
    <t>Beta-blocanti</t>
  </si>
  <si>
    <t>33622500-2</t>
  </si>
  <si>
    <t>Carvedilolum 12.5mg</t>
  </si>
  <si>
    <t>Metoprololum 1mg/5ml</t>
  </si>
  <si>
    <t>Metoprololum 50mg</t>
  </si>
  <si>
    <t>Inhibitori calcici</t>
  </si>
  <si>
    <t>33622700-3</t>
  </si>
  <si>
    <t>Verapamilum 40mg</t>
  </si>
  <si>
    <t>Medicamente care actioneaza asupra sistemului</t>
  </si>
  <si>
    <t>33622800-4</t>
  </si>
  <si>
    <t>renino-angiotensina</t>
  </si>
  <si>
    <t>Enalaprilum 1.25mg/ml</t>
  </si>
  <si>
    <t>Enalaprilum 10mg</t>
  </si>
  <si>
    <t>MEDICAMENTE FOLOSITE IN DERMATOLOGIE</t>
  </si>
  <si>
    <t>SI PENTRU SISTEMUL SCHELETIC</t>
  </si>
  <si>
    <t>SI MUSCULAR</t>
  </si>
  <si>
    <t>33631600-8</t>
  </si>
  <si>
    <t>Antiseptici si dezinfectanti</t>
  </si>
  <si>
    <t>Iodopovidonum 10% 1000ml</t>
  </si>
  <si>
    <t xml:space="preserve">fl </t>
  </si>
  <si>
    <t xml:space="preserve">MEDICAMENTE PENTRU SISTEMUL </t>
  </si>
  <si>
    <t>33632100-0</t>
  </si>
  <si>
    <t>SCHELETIC SI MUSCULAR</t>
  </si>
  <si>
    <t>Anti-inflamatoare si antireumatice</t>
  </si>
  <si>
    <t>Diclofenacum 50mg</t>
  </si>
  <si>
    <t>Ibuprofenum sirop 120ml</t>
  </si>
  <si>
    <t>Indometacinum 50mg</t>
  </si>
  <si>
    <t>Ketoprofenum 100mg/2ml</t>
  </si>
  <si>
    <t>Miorelaxanti</t>
  </si>
  <si>
    <t>33632200-1</t>
  </si>
  <si>
    <t>Rocuronium bromidum 100mg/10ml</t>
  </si>
  <si>
    <t>Suxamethonii chloridum 0.1g/5ml</t>
  </si>
  <si>
    <t>MEDICAMENTE PENTRU SISTEMUL GENITO-</t>
  </si>
  <si>
    <t>URINAR SI HORMONI</t>
  </si>
  <si>
    <t>URINAR SI HORMONI SEXUALI</t>
  </si>
  <si>
    <t>PREPARATE HORMONALE SISTEMICE, CU</t>
  </si>
  <si>
    <t>EXCEPTIA HORMONILOR SEXUALI</t>
  </si>
  <si>
    <t>Corticosteroizi cu utilizare sistemica</t>
  </si>
  <si>
    <t>33642200-4</t>
  </si>
  <si>
    <t>Dexametazona 8mg/2ml</t>
  </si>
  <si>
    <t>Hydrocortison hemisuccinat 25mg</t>
  </si>
  <si>
    <t>Hydrocortison succinat de sodiu  100mg</t>
  </si>
  <si>
    <t>Prednisonum 5mg</t>
  </si>
  <si>
    <t>ANTI-INFECTIOASE GENERALE CU UTILIZARE</t>
  </si>
  <si>
    <t>SISTEMICA, VACCINURI, ANTINEOPLAZICE</t>
  </si>
  <si>
    <t>SI IMUNOMODULATOARE</t>
  </si>
  <si>
    <t>SISTEMICA</t>
  </si>
  <si>
    <t>Antibacterieni cu utilizare sistemica</t>
  </si>
  <si>
    <t>33651100-9</t>
  </si>
  <si>
    <t xml:space="preserve">Amoxicillinum+acidum clavulanicum 1.2g </t>
  </si>
  <si>
    <t xml:space="preserve">Amoxicillinum+acidum clavulanicum 1g </t>
  </si>
  <si>
    <t xml:space="preserve">Amoxicillinum+acidum clavulanicum 642,9mg </t>
  </si>
  <si>
    <t xml:space="preserve">Amoxicillinum+acidum clavulanicum SR1062,5mg </t>
  </si>
  <si>
    <t>Ampicillinum 1g</t>
  </si>
  <si>
    <t>Benzylpenicillinum 1.000.000 Na</t>
  </si>
  <si>
    <t>Cefoperazonum 1g+sulbactam 1g</t>
  </si>
  <si>
    <t>Ceftazidimum 1g</t>
  </si>
  <si>
    <t>Ceftriaxonum 1g</t>
  </si>
  <si>
    <t>Cefuroximum 125mg</t>
  </si>
  <si>
    <t>Cefuroximum 500mg</t>
  </si>
  <si>
    <t>Ciprofloxacinum 100mg/10ml</t>
  </si>
  <si>
    <t>Ciprofloxacinum 2mg/ml - 100ml</t>
  </si>
  <si>
    <t>33651100-10</t>
  </si>
  <si>
    <t>Ciprofloxacinum 500mg</t>
  </si>
  <si>
    <t>Clarithromicinum 500mg</t>
  </si>
  <si>
    <t>Licitatie nationala</t>
  </si>
  <si>
    <t>Clindamycin 300mg/2ml</t>
  </si>
  <si>
    <t>Colistinum 1.000.000</t>
  </si>
  <si>
    <t>Gentamicinum 80mg</t>
  </si>
  <si>
    <t>Levofloxacinum 500mg</t>
  </si>
  <si>
    <t>Metronidazolum tip B 200ml</t>
  </si>
  <si>
    <t>fl i.v.</t>
  </si>
  <si>
    <t>Amikacinum 500mg/2ml</t>
  </si>
  <si>
    <t>Ofloxacinum 200mg</t>
  </si>
  <si>
    <t>Fluconazolum 2mg/ml- 100ml</t>
  </si>
  <si>
    <t>33651200-1</t>
  </si>
  <si>
    <t>ANTIMICOBACTERIACEE</t>
  </si>
  <si>
    <t>33651300-1</t>
  </si>
  <si>
    <t>Cycloserinum 250mg</t>
  </si>
  <si>
    <t>Ethambutolum 400mg</t>
  </si>
  <si>
    <t>Isoniazidum 100mg</t>
  </si>
  <si>
    <t>Isoniazidum 300mg</t>
  </si>
  <si>
    <t>Protionamidum 250mg</t>
  </si>
  <si>
    <t>Pyrazinamidum 500mg</t>
  </si>
  <si>
    <t>Rifampicina +Isoniazida( combinatii)</t>
  </si>
  <si>
    <t>Rifampicinum 300mg</t>
  </si>
  <si>
    <t>Rifampicinum 150mg</t>
  </si>
  <si>
    <t>Streptomycinum 1g</t>
  </si>
  <si>
    <t>CORTICOSTEROIZI DE UZ DERMATOLOGIC</t>
  </si>
  <si>
    <t>33631500-7</t>
  </si>
  <si>
    <t>Cutaden</t>
  </si>
  <si>
    <t>tub</t>
  </si>
  <si>
    <t>Nidoflor</t>
  </si>
  <si>
    <t>MEDICAMENTE PENTRU SISTEMUL NERVOS</t>
  </si>
  <si>
    <t>33661100-2</t>
  </si>
  <si>
    <t>SI ORGANELE SENZORIALE</t>
  </si>
  <si>
    <t>Anestezice</t>
  </si>
  <si>
    <t>Sevofluranum 250ml</t>
  </si>
  <si>
    <t>Propofolum 1%</t>
  </si>
  <si>
    <t>Lidocainum 1% 10ml</t>
  </si>
  <si>
    <t>Lidocainum 10% spray</t>
  </si>
  <si>
    <t>Lidocainum 2% 2ml</t>
  </si>
  <si>
    <t>Analgezice</t>
  </si>
  <si>
    <t>33661200-3</t>
  </si>
  <si>
    <t>Metamizolum natricum 50%</t>
  </si>
  <si>
    <t>Metamizolum natricum 300mg</t>
  </si>
  <si>
    <t>Metamizolum natricum 500mg</t>
  </si>
  <si>
    <t>Methadonum</t>
  </si>
  <si>
    <t>Paracetamol 250mg</t>
  </si>
  <si>
    <t>Paracetamol 250mg/5ml</t>
  </si>
  <si>
    <t>Paracetamol 500mg</t>
  </si>
  <si>
    <t>Pethidinum 5mg/ml</t>
  </si>
  <si>
    <t>Piafen sau echivalent</t>
  </si>
  <si>
    <t>Fentanylum 50mcg/ml 5ml</t>
  </si>
  <si>
    <t>33661200-5</t>
  </si>
  <si>
    <t>Piafen sau echivalent 5/5</t>
  </si>
  <si>
    <t>Anti-epileptice</t>
  </si>
  <si>
    <t>Carbamazepinum 200mg</t>
  </si>
  <si>
    <t>33661300-4</t>
  </si>
  <si>
    <t>Phenobarbitalum</t>
  </si>
  <si>
    <t>Phenobarbitalum 100mg</t>
  </si>
  <si>
    <t>Psiholeptice</t>
  </si>
  <si>
    <t>33661500-6</t>
  </si>
  <si>
    <t>Diazepamum 10mg</t>
  </si>
  <si>
    <t>Diazepamum 10mg/2ml</t>
  </si>
  <si>
    <t>Haloperidolum 5mg/ml sol.inj</t>
  </si>
  <si>
    <t>Acid valproic+valproat de sodiu 300mg</t>
  </si>
  <si>
    <t>Haloperidolum 0,2%</t>
  </si>
  <si>
    <t>Psihoanaleptice</t>
  </si>
  <si>
    <t>33661600-7</t>
  </si>
  <si>
    <t>Piracetam 1g/5ml</t>
  </si>
  <si>
    <t>Alte medicamente pentru sistemul nervos</t>
  </si>
  <si>
    <t>33661700-8</t>
  </si>
  <si>
    <t xml:space="preserve">Neostigmina metilsulfat 0.5mg </t>
  </si>
  <si>
    <t>33673000-8</t>
  </si>
  <si>
    <t>RESPIRATOR</t>
  </si>
  <si>
    <t>Medicamente contra bolilor obstructive</t>
  </si>
  <si>
    <t>ale cailor respiratorii</t>
  </si>
  <si>
    <t>Aminophyllinum 240mg/10ml</t>
  </si>
  <si>
    <t>Acetylcisteinum 100mg plicuri</t>
  </si>
  <si>
    <t>Acetylcisteinum sol.inj/inh 300mg/3ml</t>
  </si>
  <si>
    <t>Budesonidum turbuhaler 200mcg</t>
  </si>
  <si>
    <t>Fluticazona 0,5mg/2ml</t>
  </si>
  <si>
    <t>Fluticazona 2mg/2ml</t>
  </si>
  <si>
    <t>Salbutamolum 100mcg/doza</t>
  </si>
  <si>
    <t>Salbutamolum 2mg/5ml 125ml</t>
  </si>
  <si>
    <t xml:space="preserve">Salmeterol, Fluticazona 25/250mcg/doza </t>
  </si>
  <si>
    <t>Fluticazona 50mcg inhaler</t>
  </si>
  <si>
    <t>Fluticazona 125 mcg inhaler</t>
  </si>
  <si>
    <t>Theophyllinum 200mg</t>
  </si>
  <si>
    <t>Theophyllinum 350mg</t>
  </si>
  <si>
    <t>Fusafunginum 50mcg/10ml</t>
  </si>
  <si>
    <t>Tiotropium 18 mcg</t>
  </si>
  <si>
    <t>Medicamente pentru tuse si raceala</t>
  </si>
  <si>
    <t>Codeinum 15mg</t>
  </si>
  <si>
    <t>33674000-5</t>
  </si>
  <si>
    <t>Ambroxolum 7.5mg/15ml</t>
  </si>
  <si>
    <t>Bromhexinum 0.2%</t>
  </si>
  <si>
    <t>Bromhexinum 8mg</t>
  </si>
  <si>
    <t>Erdosteinum 175mg</t>
  </si>
  <si>
    <t>Fenspiridum 10mg/5ml</t>
  </si>
  <si>
    <t>Oxeladine citrat</t>
  </si>
  <si>
    <t>Antihistaminice cu utilizare sistemica</t>
  </si>
  <si>
    <t>33675000-2</t>
  </si>
  <si>
    <t>Levocetirizinum sol fl 20ml</t>
  </si>
  <si>
    <t>Desloratadinum 150 ml sol</t>
  </si>
  <si>
    <t>Loratadinum 10mg</t>
  </si>
  <si>
    <t>Loratadinum sirop</t>
  </si>
  <si>
    <t>DIVERSE MEDICAMENTE</t>
  </si>
  <si>
    <t>33690000-3</t>
  </si>
  <si>
    <t>Biotics baby</t>
  </si>
  <si>
    <t>pl</t>
  </si>
  <si>
    <t>Hidrasec pulbere orala plic</t>
  </si>
  <si>
    <t>Otocalm picaturi otice</t>
  </si>
  <si>
    <t>Betabioptal susp.oft. 5ml</t>
  </si>
  <si>
    <t>Pivalone susp. Nazala 1%</t>
  </si>
  <si>
    <t>Benzoat de benzil sol/crema</t>
  </si>
  <si>
    <t>Oxigen medicinal</t>
  </si>
  <si>
    <t>24111500-0</t>
  </si>
  <si>
    <t>mc</t>
  </si>
  <si>
    <t>TOTAL MEDICAMENTE</t>
  </si>
  <si>
    <t>TOTAL GENERAL</t>
  </si>
  <si>
    <t>Cod CPV</t>
  </si>
  <si>
    <t>UM</t>
  </si>
  <si>
    <t>Cantitate</t>
  </si>
  <si>
    <t>Pret UT</t>
  </si>
  <si>
    <t>fara TVA</t>
  </si>
  <si>
    <t>Nr.</t>
  </si>
  <si>
    <t>crt</t>
  </si>
  <si>
    <t>Tramadolum 50mg</t>
  </si>
  <si>
    <t>Dihydrocodeinum 60mg</t>
  </si>
  <si>
    <t>Arginina sorbitol 500ml</t>
  </si>
  <si>
    <t>Morphynum 10mg</t>
  </si>
  <si>
    <t>Morphynum 30mg retard</t>
  </si>
  <si>
    <t>Arginina sorbitol 250ml</t>
  </si>
  <si>
    <t>Tipul si obiectul contractului</t>
  </si>
  <si>
    <t>de achizitie publica/</t>
  </si>
  <si>
    <t>acordului cadru</t>
  </si>
  <si>
    <t>Lactulosum 66.7% sirop 200ml</t>
  </si>
  <si>
    <t>Lei fara TVA</t>
  </si>
  <si>
    <t>Nitroglycerinum 0,4mg/dz spray</t>
  </si>
  <si>
    <t>Bicarbonat de Na 8,4%*100ml</t>
  </si>
  <si>
    <t>Cefuroximum 125mg/5ml</t>
  </si>
  <si>
    <t>Isosorbid mononitrat 40mg</t>
  </si>
  <si>
    <t>TOTAL MEDICAMENTE SPITAL</t>
  </si>
  <si>
    <t>Ipratropiu/salbutamol 0,5mg/2,5mg</t>
  </si>
  <si>
    <t>DIRECTOR FINANCIAR CONTABIL</t>
  </si>
  <si>
    <t>Trimebutin 24mg/5ml*250ml</t>
  </si>
  <si>
    <t>Spitalul de Pneumoftiziologie</t>
  </si>
  <si>
    <t>Dr. " Nicolae Rusdea" Baia Mare</t>
  </si>
  <si>
    <t>estimata</t>
  </si>
  <si>
    <t>Insulina umana biosintetica 100UI/ml-10 ml R</t>
  </si>
  <si>
    <t>Oxicodona 20 mg</t>
  </si>
  <si>
    <t>Oxicodona 40 mg</t>
  </si>
  <si>
    <t>buc</t>
  </si>
  <si>
    <t>Urogliss gel (sau echivalent)</t>
  </si>
  <si>
    <t>Morphynum 20mg</t>
  </si>
  <si>
    <t>Morphynum 60mg retard</t>
  </si>
  <si>
    <t>Diazepamum 5mg/2.5ml sol.rectala</t>
  </si>
  <si>
    <t xml:space="preserve">buc </t>
  </si>
  <si>
    <t>Dihydrocodeinum 90mg</t>
  </si>
  <si>
    <t>Azithromycinum 500 mg</t>
  </si>
  <si>
    <t>COD CPV 33600000-6- PRODUSE FARMACEUTICE</t>
  </si>
  <si>
    <t xml:space="preserve">   Dr. Hurmuz Bogdan</t>
  </si>
  <si>
    <t>compr.</t>
  </si>
  <si>
    <t>fiola</t>
  </si>
  <si>
    <t>flacon</t>
  </si>
  <si>
    <t>seringa</t>
  </si>
  <si>
    <t>33600000-6</t>
  </si>
  <si>
    <t>Aspatofort*10 ml</t>
  </si>
  <si>
    <t>Bisoprololum 5 mg</t>
  </si>
  <si>
    <t>Levofloxacinum 5 mg/ml*100 ml</t>
  </si>
  <si>
    <t>Alprazolam 0.25mg</t>
  </si>
  <si>
    <t>Salmeterol, Fluticazona 25/125mcg/doza susp.inh.presurizata</t>
  </si>
  <si>
    <t>Salmeterol, Fluticazona 25/250mcg/doza susp.inh.presurizata</t>
  </si>
  <si>
    <t>Fluticazona 125 mcg susp.inh.presurizata</t>
  </si>
  <si>
    <t>Salbutamolum 2mg/5ml sirop* 125ml</t>
  </si>
  <si>
    <t>Levocetirizinum pic.orale sol. 20ml</t>
  </si>
  <si>
    <t>Sulfat de magneziu 250mg/ml*10ml</t>
  </si>
  <si>
    <t>Piperacillinum + Tazobactamum 4g/0.50g</t>
  </si>
  <si>
    <t>Meloxicam15mg/1.5 ml sol. Inj</t>
  </si>
  <si>
    <t>Nitroglycerinum 1mg/ml*10ml sol.inj</t>
  </si>
  <si>
    <t>Granisetron 1mg</t>
  </si>
  <si>
    <t>Clorura de sodiu 0,9% 1000 ml sol.perf.</t>
  </si>
  <si>
    <t xml:space="preserve">Ondasetron 8mg </t>
  </si>
  <si>
    <t>Budesonidum 0,5mg/ml</t>
  </si>
  <si>
    <t>ANEXA CAIET DE SARCINI-Cantitati/Valori minime/Maxime Acord cadru/Contract subsecvent</t>
  </si>
  <si>
    <t>Estimata</t>
  </si>
  <si>
    <t>Acord cadru</t>
  </si>
  <si>
    <t>Valoarea maxima</t>
  </si>
  <si>
    <t>Valoarea minima</t>
  </si>
  <si>
    <t>Minima AC</t>
  </si>
  <si>
    <t>Maxima AC</t>
  </si>
  <si>
    <t>Minima CS</t>
  </si>
  <si>
    <t>Maxima CS</t>
  </si>
  <si>
    <t>Contract subsecvent</t>
  </si>
  <si>
    <t>FARMACIST SEF</t>
  </si>
  <si>
    <t>Farm.Gritco Vitalie</t>
  </si>
  <si>
    <t xml:space="preserve">   DIRECTOR MEDICAL</t>
  </si>
  <si>
    <t xml:space="preserve">           Ec. Nemes Corina</t>
  </si>
  <si>
    <t>Diosmectita</t>
  </si>
  <si>
    <t xml:space="preserve">Trinitrat de gliceril 2.6mg </t>
  </si>
  <si>
    <t>Zir Combi  (sau echivalent)</t>
  </si>
  <si>
    <t>Nasonex spray susp. nazala  (sau echivalent)</t>
  </si>
  <si>
    <t>Ipratropiu 0,5mg*2ml</t>
  </si>
  <si>
    <t>Famotidina 200mg/ml*100ml conc.sol.perf</t>
  </si>
  <si>
    <t>Biotitus unguent 100 ml  (sau echivalent)</t>
  </si>
  <si>
    <t>Biotitus compresa impregnata 10cm/20cm  (sau echivalent)</t>
  </si>
  <si>
    <t>Biotitus compresa impregnata 10cm/10cm  (sau echivalent)</t>
  </si>
  <si>
    <t>Advantan unguent 1mg*50g  (sau echivalent)</t>
  </si>
  <si>
    <t>Optiray 350 741mg/ml*50 ml  (sau echivalent)</t>
  </si>
  <si>
    <t>Nr. lot</t>
  </si>
  <si>
    <t>LOT</t>
  </si>
  <si>
    <t>Biosun Kids  5g pulbere orodispersabila  (sau echivalent)</t>
  </si>
  <si>
    <t>Budesonidum+ fumarat de formeterol160/4,5mcg susp.inh.presurizata*120doze</t>
  </si>
  <si>
    <t>Liv 52 sirop 100ml  (sau echivalent)</t>
  </si>
  <si>
    <t>Tuso Bleu  (sau echivalent)</t>
  </si>
  <si>
    <t xml:space="preserve">Pantoprazolum  40mg  </t>
  </si>
  <si>
    <t>Paracetamolum+Ibuprofenum 100mg/300mg</t>
  </si>
  <si>
    <t>Nr.5048/12.06.2026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</si>
</sst>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8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i/>
      <sz val="12"/>
      <name val="Times New Roman"/>
      <family val="1"/>
    </font>
    <font>
      <b/>
      <i/>
      <sz val="12"/>
      <name val="Times New Roman"/>
      <family val="1"/>
    </font>
    <font>
      <b/>
      <sz val="16"/>
      <name val="Arial"/>
      <family val="2"/>
    </font>
    <font>
      <sz val="12"/>
      <color indexed="8"/>
      <name val="Times New Roman"/>
      <family val="1"/>
    </font>
    <font>
      <sz val="11"/>
      <color theme="1"/>
      <name val="Times New Roman"/>
      <family val="1"/>
    </font>
    <font>
      <b/>
      <sz val="8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1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2" fillId="23" borderId="7" applyNumberFormat="0" applyFont="0" applyAlignment="0" applyProtection="0"/>
    <xf numFmtId="0" fontId="21" fillId="20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70">
    <xf numFmtId="0" fontId="0" fillId="0" borderId="0" xfId="0"/>
    <xf numFmtId="43" fontId="5" fillId="0" borderId="10" xfId="29" applyFont="1" applyBorder="1"/>
    <xf numFmtId="164" fontId="5" fillId="0" borderId="10" xfId="29" applyNumberFormat="1" applyFont="1" applyBorder="1"/>
    <xf numFmtId="43" fontId="4" fillId="0" borderId="10" xfId="29" applyFont="1" applyBorder="1"/>
    <xf numFmtId="0" fontId="5" fillId="0" borderId="10" xfId="1" applyFont="1" applyBorder="1"/>
    <xf numFmtId="0" fontId="2" fillId="0" borderId="10" xfId="1" applyFont="1" applyBorder="1"/>
    <xf numFmtId="0" fontId="3" fillId="0" borderId="10" xfId="1" applyFont="1" applyBorder="1"/>
    <xf numFmtId="0" fontId="25" fillId="0" borderId="10" xfId="1" applyFont="1" applyBorder="1" applyAlignment="1">
      <alignment horizontal="left"/>
    </xf>
    <xf numFmtId="0" fontId="5" fillId="0" borderId="10" xfId="29" applyNumberFormat="1" applyFont="1" applyBorder="1"/>
    <xf numFmtId="43" fontId="5" fillId="0" borderId="10" xfId="1" applyNumberFormat="1" applyFont="1" applyBorder="1"/>
    <xf numFmtId="0" fontId="4" fillId="0" borderId="10" xfId="29" applyNumberFormat="1" applyFont="1" applyBorder="1"/>
    <xf numFmtId="164" fontId="26" fillId="0" borderId="10" xfId="29" applyNumberFormat="1" applyFont="1" applyBorder="1"/>
    <xf numFmtId="43" fontId="27" fillId="0" borderId="10" xfId="29" applyFont="1" applyBorder="1"/>
    <xf numFmtId="164" fontId="27" fillId="0" borderId="10" xfId="29" applyNumberFormat="1" applyFont="1" applyBorder="1"/>
    <xf numFmtId="43" fontId="6" fillId="0" borderId="10" xfId="29" applyFont="1" applyBorder="1"/>
    <xf numFmtId="43" fontId="7" fillId="0" borderId="10" xfId="29" applyFont="1" applyBorder="1"/>
    <xf numFmtId="43" fontId="28" fillId="0" borderId="10" xfId="29" applyFont="1" applyBorder="1"/>
    <xf numFmtId="0" fontId="31" fillId="0" borderId="10" xfId="1" applyFont="1" applyBorder="1"/>
    <xf numFmtId="43" fontId="6" fillId="0" borderId="10" xfId="29" applyFont="1" applyFill="1" applyBorder="1" applyAlignment="1">
      <alignment horizontal="left"/>
    </xf>
    <xf numFmtId="43" fontId="29" fillId="0" borderId="10" xfId="29" applyFont="1" applyBorder="1"/>
    <xf numFmtId="0" fontId="1" fillId="0" borderId="10" xfId="1" applyBorder="1"/>
    <xf numFmtId="0" fontId="30" fillId="0" borderId="10" xfId="1" applyFont="1" applyBorder="1"/>
    <xf numFmtId="43" fontId="4" fillId="0" borderId="10" xfId="1" applyNumberFormat="1" applyFont="1" applyBorder="1"/>
    <xf numFmtId="0" fontId="4" fillId="0" borderId="10" xfId="1" applyFont="1" applyBorder="1" applyAlignment="1">
      <alignment horizontal="right"/>
    </xf>
    <xf numFmtId="43" fontId="4" fillId="0" borderId="10" xfId="1" applyNumberFormat="1" applyFont="1" applyBorder="1" applyAlignment="1">
      <alignment horizontal="right"/>
    </xf>
    <xf numFmtId="0" fontId="0" fillId="0" borderId="10" xfId="0" applyBorder="1"/>
    <xf numFmtId="0" fontId="32" fillId="0" borderId="10" xfId="0" applyFont="1" applyBorder="1"/>
    <xf numFmtId="164" fontId="35" fillId="0" borderId="10" xfId="29" applyNumberFormat="1" applyFont="1" applyBorder="1"/>
    <xf numFmtId="43" fontId="33" fillId="0" borderId="10" xfId="29" applyFont="1" applyBorder="1"/>
    <xf numFmtId="43" fontId="35" fillId="0" borderId="10" xfId="29" applyFont="1" applyBorder="1"/>
    <xf numFmtId="0" fontId="35" fillId="0" borderId="10" xfId="1" applyFont="1" applyBorder="1"/>
    <xf numFmtId="0" fontId="35" fillId="0" borderId="10" xfId="29" applyNumberFormat="1" applyFont="1" applyBorder="1"/>
    <xf numFmtId="0" fontId="33" fillId="0" borderId="10" xfId="1" applyFont="1" applyBorder="1"/>
    <xf numFmtId="0" fontId="32" fillId="0" borderId="11" xfId="0" applyFont="1" applyBorder="1"/>
    <xf numFmtId="3" fontId="0" fillId="0" borderId="0" xfId="0" applyNumberFormat="1"/>
    <xf numFmtId="0" fontId="37" fillId="0" borderId="0" xfId="0" applyFont="1"/>
    <xf numFmtId="43" fontId="33" fillId="0" borderId="10" xfId="29" applyFont="1" applyFill="1" applyBorder="1" applyAlignment="1">
      <alignment horizontal="left"/>
    </xf>
    <xf numFmtId="0" fontId="7" fillId="0" borderId="10" xfId="1" applyFont="1" applyBorder="1"/>
    <xf numFmtId="43" fontId="36" fillId="0" borderId="10" xfId="29" applyFont="1" applyBorder="1"/>
    <xf numFmtId="164" fontId="35" fillId="0" borderId="10" xfId="1" applyNumberFormat="1" applyFont="1" applyBorder="1"/>
    <xf numFmtId="43" fontId="38" fillId="0" borderId="10" xfId="29" applyFont="1" applyBorder="1"/>
    <xf numFmtId="43" fontId="39" fillId="0" borderId="10" xfId="1" applyNumberFormat="1" applyFont="1" applyBorder="1"/>
    <xf numFmtId="43" fontId="39" fillId="0" borderId="10" xfId="29" applyFont="1" applyBorder="1"/>
    <xf numFmtId="0" fontId="40" fillId="0" borderId="0" xfId="0" applyFont="1"/>
    <xf numFmtId="0" fontId="41" fillId="0" borderId="14" xfId="0" applyFont="1" applyBorder="1"/>
    <xf numFmtId="0" fontId="36" fillId="0" borderId="19" xfId="0" applyFont="1" applyBorder="1" applyAlignment="1">
      <alignment horizontal="center"/>
    </xf>
    <xf numFmtId="0" fontId="36" fillId="0" borderId="16" xfId="0" applyFont="1" applyBorder="1"/>
    <xf numFmtId="0" fontId="36" fillId="0" borderId="14" xfId="0" applyFont="1" applyBorder="1"/>
    <xf numFmtId="0" fontId="36" fillId="0" borderId="12" xfId="0" applyFont="1" applyBorder="1"/>
    <xf numFmtId="0" fontId="36" fillId="0" borderId="11" xfId="0" applyFont="1" applyBorder="1"/>
    <xf numFmtId="0" fontId="36" fillId="0" borderId="16" xfId="0" applyFont="1" applyBorder="1" applyAlignment="1">
      <alignment horizontal="center"/>
    </xf>
    <xf numFmtId="0" fontId="41" fillId="0" borderId="15" xfId="0" applyFont="1" applyBorder="1"/>
    <xf numFmtId="0" fontId="36" fillId="0" borderId="0" xfId="0" applyFont="1" applyAlignment="1">
      <alignment horizontal="center"/>
    </xf>
    <xf numFmtId="0" fontId="36" fillId="0" borderId="17" xfId="0" applyFont="1" applyBorder="1"/>
    <xf numFmtId="0" fontId="36" fillId="0" borderId="15" xfId="0" applyFont="1" applyBorder="1"/>
    <xf numFmtId="0" fontId="36" fillId="0" borderId="17" xfId="0" applyFont="1" applyBorder="1" applyAlignment="1">
      <alignment horizontal="center"/>
    </xf>
    <xf numFmtId="0" fontId="41" fillId="0" borderId="13" xfId="0" applyFont="1" applyBorder="1"/>
    <xf numFmtId="0" fontId="36" fillId="0" borderId="20" xfId="0" applyFont="1" applyBorder="1"/>
    <xf numFmtId="0" fontId="36" fillId="0" borderId="18" xfId="0" applyFont="1" applyBorder="1"/>
    <xf numFmtId="0" fontId="36" fillId="0" borderId="13" xfId="0" applyFont="1" applyBorder="1"/>
    <xf numFmtId="0" fontId="36" fillId="0" borderId="18" xfId="0" applyFont="1" applyBorder="1" applyAlignment="1">
      <alignment horizontal="center"/>
    </xf>
    <xf numFmtId="0" fontId="36" fillId="0" borderId="14" xfId="0" applyFont="1" applyBorder="1" applyAlignment="1">
      <alignment horizontal="center"/>
    </xf>
    <xf numFmtId="0" fontId="36" fillId="0" borderId="15" xfId="0" applyFont="1" applyBorder="1" applyAlignment="1">
      <alignment horizontal="center"/>
    </xf>
    <xf numFmtId="0" fontId="36" fillId="0" borderId="13" xfId="0" applyFont="1" applyBorder="1" applyAlignment="1">
      <alignment horizontal="center"/>
    </xf>
    <xf numFmtId="43" fontId="34" fillId="0" borderId="10" xfId="29" applyFont="1" applyBorder="1"/>
    <xf numFmtId="0" fontId="33" fillId="0" borderId="10" xfId="0" applyFont="1" applyBorder="1"/>
    <xf numFmtId="0" fontId="32" fillId="0" borderId="16" xfId="0" applyFont="1" applyBorder="1"/>
    <xf numFmtId="0" fontId="32" fillId="0" borderId="17" xfId="0" applyFont="1" applyBorder="1"/>
    <xf numFmtId="0" fontId="32" fillId="0" borderId="18" xfId="0" applyFont="1" applyBorder="1"/>
    <xf numFmtId="0" fontId="38" fillId="0" borderId="15" xfId="0" applyFont="1" applyBorder="1"/>
  </cellXfs>
  <cellStyles count="44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Comma 2" xfId="29" xr:uid="{00000000-0005-0000-0000-00001B000000}"/>
    <cellStyle name="Explanatory Text 2" xfId="30" xr:uid="{00000000-0005-0000-0000-00001C000000}"/>
    <cellStyle name="Good 2" xfId="31" xr:uid="{00000000-0005-0000-0000-00001D000000}"/>
    <cellStyle name="Heading 1 2" xfId="32" xr:uid="{00000000-0005-0000-0000-00001E000000}"/>
    <cellStyle name="Heading 2 2" xfId="33" xr:uid="{00000000-0005-0000-0000-00001F000000}"/>
    <cellStyle name="Heading 3 2" xfId="34" xr:uid="{00000000-0005-0000-0000-000020000000}"/>
    <cellStyle name="Heading 4 2" xfId="35" xr:uid="{00000000-0005-0000-0000-000021000000}"/>
    <cellStyle name="Input 2" xfId="36" xr:uid="{00000000-0005-0000-0000-000022000000}"/>
    <cellStyle name="Linked Cell 2" xfId="37" xr:uid="{00000000-0005-0000-0000-000023000000}"/>
    <cellStyle name="Neutral 2" xfId="38" xr:uid="{00000000-0005-0000-0000-000024000000}"/>
    <cellStyle name="Normal" xfId="0" builtinId="0"/>
    <cellStyle name="Normal 2" xfId="1" xr:uid="{00000000-0005-0000-0000-000026000000}"/>
    <cellStyle name="Note 2" xfId="39" xr:uid="{00000000-0005-0000-0000-000027000000}"/>
    <cellStyle name="Output 2" xfId="40" xr:uid="{00000000-0005-0000-0000-000028000000}"/>
    <cellStyle name="Title 2" xfId="41" xr:uid="{00000000-0005-0000-0000-000029000000}"/>
    <cellStyle name="Total 2" xfId="42" xr:uid="{00000000-0005-0000-0000-00002A000000}"/>
    <cellStyle name="Warning Text 2" xfId="43" xr:uid="{00000000-0005-0000-0000-00002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9"/>
  <sheetViews>
    <sheetView tabSelected="1" topLeftCell="B1" zoomScaleNormal="100" workbookViewId="0">
      <selection activeCell="D4" sqref="D4"/>
    </sheetView>
  </sheetViews>
  <sheetFormatPr defaultRowHeight="15" x14ac:dyDescent="0.25"/>
  <cols>
    <col min="1" max="1" width="4" hidden="1" customWidth="1"/>
    <col min="2" max="3" width="4" customWidth="1"/>
    <col min="4" max="4" width="40" customWidth="1"/>
    <col min="5" max="5" width="8.7109375" customWidth="1"/>
    <col min="6" max="6" width="6.85546875" bestFit="1" customWidth="1"/>
    <col min="7" max="8" width="9.140625" hidden="1" customWidth="1"/>
    <col min="9" max="9" width="9" customWidth="1"/>
    <col min="10" max="10" width="0.28515625" customWidth="1"/>
    <col min="11" max="11" width="9.28515625" customWidth="1"/>
    <col min="12" max="12" width="8.85546875" customWidth="1"/>
    <col min="13" max="13" width="13.42578125" customWidth="1"/>
    <col min="14" max="14" width="15.140625" customWidth="1"/>
    <col min="15" max="15" width="9.85546875" customWidth="1"/>
    <col min="16" max="16" width="9.28515625" customWidth="1"/>
    <col min="17" max="17" width="15.42578125" customWidth="1"/>
    <col min="18" max="18" width="15.5703125" customWidth="1"/>
  </cols>
  <sheetData>
    <row r="1" spans="1:21" x14ac:dyDescent="0.25">
      <c r="C1" s="43"/>
      <c r="D1" s="43" t="s">
        <v>319</v>
      </c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21" x14ac:dyDescent="0.25">
      <c r="C2" s="43"/>
      <c r="D2" s="43" t="s">
        <v>320</v>
      </c>
      <c r="E2" s="43"/>
      <c r="F2" s="43"/>
      <c r="G2" s="43"/>
      <c r="H2" s="43"/>
      <c r="I2" s="43"/>
      <c r="J2" s="43"/>
      <c r="K2" s="35" t="s">
        <v>357</v>
      </c>
      <c r="L2" s="35"/>
      <c r="M2" s="35"/>
      <c r="N2" s="35"/>
      <c r="O2" s="35"/>
      <c r="P2" s="35"/>
      <c r="Q2" s="35"/>
      <c r="R2" s="35"/>
    </row>
    <row r="3" spans="1:21" x14ac:dyDescent="0.25">
      <c r="C3" s="43"/>
      <c r="D3" s="43"/>
      <c r="E3" s="43"/>
      <c r="F3" s="43"/>
      <c r="G3" s="43"/>
      <c r="H3" s="43"/>
      <c r="I3" s="43"/>
      <c r="J3" s="43"/>
      <c r="K3" s="35"/>
      <c r="L3" s="35" t="s">
        <v>333</v>
      </c>
      <c r="M3" s="35"/>
      <c r="N3" s="35"/>
      <c r="O3" s="35"/>
      <c r="P3" s="35"/>
      <c r="Q3" s="35"/>
      <c r="R3" s="35"/>
      <c r="S3" s="34"/>
      <c r="U3" s="34"/>
    </row>
    <row r="4" spans="1:21" x14ac:dyDescent="0.25">
      <c r="C4" s="43"/>
      <c r="D4" s="43" t="s">
        <v>390</v>
      </c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35"/>
    </row>
    <row r="5" spans="1:21" x14ac:dyDescent="0.25">
      <c r="A5" s="33" t="s">
        <v>298</v>
      </c>
      <c r="B5" s="66"/>
      <c r="C5" s="44" t="s">
        <v>382</v>
      </c>
      <c r="D5" s="45" t="s">
        <v>306</v>
      </c>
      <c r="E5" s="46" t="s">
        <v>293</v>
      </c>
      <c r="F5" s="47" t="s">
        <v>294</v>
      </c>
      <c r="G5" s="48"/>
      <c r="H5" s="49"/>
      <c r="I5" s="46" t="s">
        <v>295</v>
      </c>
      <c r="J5" s="46"/>
      <c r="K5" s="46" t="s">
        <v>295</v>
      </c>
      <c r="L5" s="46" t="s">
        <v>296</v>
      </c>
      <c r="M5" s="50" t="s">
        <v>361</v>
      </c>
      <c r="N5" s="50" t="s">
        <v>360</v>
      </c>
      <c r="O5" s="46" t="s">
        <v>295</v>
      </c>
      <c r="P5" s="46" t="s">
        <v>295</v>
      </c>
      <c r="Q5" s="50" t="s">
        <v>361</v>
      </c>
      <c r="R5" s="61" t="s">
        <v>360</v>
      </c>
    </row>
    <row r="6" spans="1:21" x14ac:dyDescent="0.25">
      <c r="A6" s="33" t="s">
        <v>299</v>
      </c>
      <c r="B6" s="67"/>
      <c r="C6" s="69" t="s">
        <v>383</v>
      </c>
      <c r="D6" s="52" t="s">
        <v>307</v>
      </c>
      <c r="E6" s="53"/>
      <c r="F6" s="54"/>
      <c r="G6" s="48"/>
      <c r="H6" s="49"/>
      <c r="I6" s="53" t="s">
        <v>362</v>
      </c>
      <c r="J6" s="53"/>
      <c r="K6" s="53" t="s">
        <v>363</v>
      </c>
      <c r="L6" s="53" t="s">
        <v>297</v>
      </c>
      <c r="M6" s="55" t="s">
        <v>321</v>
      </c>
      <c r="N6" s="55" t="s">
        <v>321</v>
      </c>
      <c r="O6" s="53" t="s">
        <v>364</v>
      </c>
      <c r="P6" s="53" t="s">
        <v>365</v>
      </c>
      <c r="Q6" s="55" t="s">
        <v>321</v>
      </c>
      <c r="R6" s="62" t="s">
        <v>321</v>
      </c>
    </row>
    <row r="7" spans="1:21" x14ac:dyDescent="0.25">
      <c r="A7" s="33"/>
      <c r="B7" s="67"/>
      <c r="C7" s="51"/>
      <c r="D7" s="52" t="s">
        <v>308</v>
      </c>
      <c r="E7" s="53"/>
      <c r="F7" s="54"/>
      <c r="G7" s="48"/>
      <c r="H7" s="49"/>
      <c r="I7" s="53" t="s">
        <v>358</v>
      </c>
      <c r="J7" s="53"/>
      <c r="K7" s="53" t="s">
        <v>358</v>
      </c>
      <c r="L7" s="53"/>
      <c r="M7" s="55" t="s">
        <v>359</v>
      </c>
      <c r="N7" s="55" t="s">
        <v>359</v>
      </c>
      <c r="O7" s="53" t="s">
        <v>358</v>
      </c>
      <c r="P7" s="53" t="s">
        <v>358</v>
      </c>
      <c r="Q7" s="55" t="s">
        <v>366</v>
      </c>
      <c r="R7" s="62" t="s">
        <v>366</v>
      </c>
    </row>
    <row r="8" spans="1:21" x14ac:dyDescent="0.25">
      <c r="A8" s="33"/>
      <c r="B8" s="68"/>
      <c r="C8" s="56"/>
      <c r="D8" s="57"/>
      <c r="E8" s="58"/>
      <c r="F8" s="59"/>
      <c r="G8" s="48"/>
      <c r="H8" s="49"/>
      <c r="I8" s="58"/>
      <c r="J8" s="58"/>
      <c r="K8" s="58"/>
      <c r="L8" s="58"/>
      <c r="M8" s="60" t="s">
        <v>310</v>
      </c>
      <c r="N8" s="60" t="s">
        <v>310</v>
      </c>
      <c r="O8" s="58"/>
      <c r="P8" s="58"/>
      <c r="Q8" s="60" t="s">
        <v>310</v>
      </c>
      <c r="R8" s="63" t="s">
        <v>310</v>
      </c>
    </row>
    <row r="9" spans="1:21" x14ac:dyDescent="0.25">
      <c r="A9" s="26"/>
      <c r="B9" s="26">
        <v>1</v>
      </c>
      <c r="C9" s="26">
        <v>7</v>
      </c>
      <c r="D9" s="28" t="s">
        <v>380</v>
      </c>
      <c r="E9" s="31" t="s">
        <v>339</v>
      </c>
      <c r="F9" s="29" t="s">
        <v>202</v>
      </c>
      <c r="G9" s="30"/>
      <c r="H9" s="30"/>
      <c r="I9" s="39">
        <f t="shared" ref="I9:I27" si="0">K9/24</f>
        <v>1.25</v>
      </c>
      <c r="J9" s="27">
        <v>15</v>
      </c>
      <c r="K9" s="27">
        <f t="shared" ref="K9:K27" si="1">J9*2</f>
        <v>30</v>
      </c>
      <c r="L9" s="28">
        <v>32.74</v>
      </c>
      <c r="M9" s="64">
        <f>L9*I9</f>
        <v>40.925000000000004</v>
      </c>
      <c r="N9" s="29">
        <f t="shared" ref="N9:N27" si="2">K9*L9</f>
        <v>982.2</v>
      </c>
      <c r="O9" s="39">
        <f t="shared" ref="O9:O27" si="3">K9/24</f>
        <v>1.25</v>
      </c>
      <c r="P9" s="27">
        <f t="shared" ref="P9:P27" si="4">O9*7</f>
        <v>8.75</v>
      </c>
      <c r="Q9" s="29">
        <f t="shared" ref="Q9:Q27" si="5">L9*O9</f>
        <v>40.925000000000004</v>
      </c>
      <c r="R9" s="29">
        <f t="shared" ref="R9:R27" si="6">P9*L9</f>
        <v>286.47500000000002</v>
      </c>
    </row>
    <row r="10" spans="1:21" x14ac:dyDescent="0.25">
      <c r="A10" s="26"/>
      <c r="B10" s="26">
        <v>2</v>
      </c>
      <c r="C10" s="26">
        <v>13</v>
      </c>
      <c r="D10" s="28" t="s">
        <v>343</v>
      </c>
      <c r="E10" s="31" t="s">
        <v>339</v>
      </c>
      <c r="F10" s="29" t="s">
        <v>335</v>
      </c>
      <c r="G10" s="30"/>
      <c r="H10" s="30"/>
      <c r="I10" s="39">
        <f t="shared" si="0"/>
        <v>1000</v>
      </c>
      <c r="J10" s="27">
        <v>12000</v>
      </c>
      <c r="K10" s="27">
        <f t="shared" si="1"/>
        <v>24000</v>
      </c>
      <c r="L10" s="28">
        <v>0.18</v>
      </c>
      <c r="M10" s="64">
        <f t="shared" ref="M10:M27" si="7">L10*I10</f>
        <v>180</v>
      </c>
      <c r="N10" s="29">
        <f t="shared" si="2"/>
        <v>4320</v>
      </c>
      <c r="O10" s="39">
        <f t="shared" si="3"/>
        <v>1000</v>
      </c>
      <c r="P10" s="27">
        <f t="shared" si="4"/>
        <v>7000</v>
      </c>
      <c r="Q10" s="29">
        <f t="shared" si="5"/>
        <v>180</v>
      </c>
      <c r="R10" s="29">
        <f t="shared" si="6"/>
        <v>1260</v>
      </c>
    </row>
    <row r="11" spans="1:21" x14ac:dyDescent="0.25">
      <c r="A11" s="26"/>
      <c r="B11" s="26">
        <v>3</v>
      </c>
      <c r="C11" s="26">
        <v>15</v>
      </c>
      <c r="D11" s="28" t="s">
        <v>80</v>
      </c>
      <c r="E11" s="31" t="s">
        <v>339</v>
      </c>
      <c r="F11" s="29" t="s">
        <v>337</v>
      </c>
      <c r="G11" s="30"/>
      <c r="H11" s="30"/>
      <c r="I11" s="39">
        <f t="shared" si="0"/>
        <v>25</v>
      </c>
      <c r="J11" s="27">
        <v>300</v>
      </c>
      <c r="K11" s="27">
        <f t="shared" si="1"/>
        <v>600</v>
      </c>
      <c r="L11" s="28">
        <v>26.66</v>
      </c>
      <c r="M11" s="64">
        <f>L11*I11</f>
        <v>666.5</v>
      </c>
      <c r="N11" s="29">
        <f t="shared" si="2"/>
        <v>15996</v>
      </c>
      <c r="O11" s="39">
        <f t="shared" si="3"/>
        <v>25</v>
      </c>
      <c r="P11" s="27">
        <f t="shared" si="4"/>
        <v>175</v>
      </c>
      <c r="Q11" s="29">
        <f t="shared" si="5"/>
        <v>666.5</v>
      </c>
      <c r="R11" s="29">
        <f t="shared" si="6"/>
        <v>4665.5</v>
      </c>
    </row>
    <row r="12" spans="1:21" x14ac:dyDescent="0.25">
      <c r="A12" s="26"/>
      <c r="B12" s="26">
        <v>4</v>
      </c>
      <c r="C12" s="26">
        <v>21</v>
      </c>
      <c r="D12" s="36" t="s">
        <v>162</v>
      </c>
      <c r="E12" s="31" t="s">
        <v>339</v>
      </c>
      <c r="F12" s="29" t="s">
        <v>337</v>
      </c>
      <c r="G12" s="30"/>
      <c r="H12" s="30"/>
      <c r="I12" s="39">
        <f t="shared" si="0"/>
        <v>5</v>
      </c>
      <c r="J12" s="27">
        <v>60</v>
      </c>
      <c r="K12" s="27">
        <f t="shared" si="1"/>
        <v>120</v>
      </c>
      <c r="L12" s="28">
        <v>36.479999999999997</v>
      </c>
      <c r="M12" s="64">
        <f>L12*I12</f>
        <v>182.39999999999998</v>
      </c>
      <c r="N12" s="29">
        <f t="shared" si="2"/>
        <v>4377.5999999999995</v>
      </c>
      <c r="O12" s="39">
        <f t="shared" si="3"/>
        <v>5</v>
      </c>
      <c r="P12" s="27">
        <f t="shared" si="4"/>
        <v>35</v>
      </c>
      <c r="Q12" s="29">
        <f t="shared" si="5"/>
        <v>182.39999999999998</v>
      </c>
      <c r="R12" s="29">
        <f t="shared" si="6"/>
        <v>1276.8</v>
      </c>
    </row>
    <row r="13" spans="1:21" x14ac:dyDescent="0.25">
      <c r="A13" s="26"/>
      <c r="B13" s="26">
        <v>5</v>
      </c>
      <c r="C13" s="26">
        <v>26</v>
      </c>
      <c r="D13" s="28" t="s">
        <v>305</v>
      </c>
      <c r="E13" s="31" t="s">
        <v>339</v>
      </c>
      <c r="F13" s="29" t="s">
        <v>337</v>
      </c>
      <c r="G13" s="30"/>
      <c r="H13" s="30"/>
      <c r="I13" s="39">
        <f t="shared" si="0"/>
        <v>50</v>
      </c>
      <c r="J13" s="27">
        <v>600</v>
      </c>
      <c r="K13" s="27">
        <f t="shared" si="1"/>
        <v>1200</v>
      </c>
      <c r="L13" s="28">
        <v>10.32</v>
      </c>
      <c r="M13" s="64">
        <f t="shared" si="7"/>
        <v>516</v>
      </c>
      <c r="N13" s="29">
        <f t="shared" si="2"/>
        <v>12384</v>
      </c>
      <c r="O13" s="39">
        <f t="shared" si="3"/>
        <v>50</v>
      </c>
      <c r="P13" s="27">
        <f t="shared" si="4"/>
        <v>350</v>
      </c>
      <c r="Q13" s="29">
        <f t="shared" si="5"/>
        <v>516</v>
      </c>
      <c r="R13" s="29">
        <f t="shared" si="6"/>
        <v>3612</v>
      </c>
    </row>
    <row r="14" spans="1:21" x14ac:dyDescent="0.25">
      <c r="A14" s="26"/>
      <c r="B14" s="26">
        <v>6</v>
      </c>
      <c r="C14" s="26">
        <v>27</v>
      </c>
      <c r="D14" s="28" t="s">
        <v>302</v>
      </c>
      <c r="E14" s="31" t="s">
        <v>339</v>
      </c>
      <c r="F14" s="29" t="s">
        <v>337</v>
      </c>
      <c r="G14" s="30"/>
      <c r="H14" s="30"/>
      <c r="I14" s="39">
        <f t="shared" si="0"/>
        <v>10</v>
      </c>
      <c r="J14" s="27">
        <v>120</v>
      </c>
      <c r="K14" s="27">
        <f t="shared" si="1"/>
        <v>240</v>
      </c>
      <c r="L14" s="28">
        <v>17.02</v>
      </c>
      <c r="M14" s="64">
        <f t="shared" si="7"/>
        <v>170.2</v>
      </c>
      <c r="N14" s="29">
        <f t="shared" si="2"/>
        <v>4084.7999999999997</v>
      </c>
      <c r="O14" s="39">
        <f t="shared" si="3"/>
        <v>10</v>
      </c>
      <c r="P14" s="27">
        <f t="shared" si="4"/>
        <v>70</v>
      </c>
      <c r="Q14" s="29">
        <f t="shared" si="5"/>
        <v>170.2</v>
      </c>
      <c r="R14" s="29">
        <f t="shared" si="6"/>
        <v>1191.3999999999999</v>
      </c>
    </row>
    <row r="15" spans="1:21" x14ac:dyDescent="0.25">
      <c r="A15" s="26"/>
      <c r="B15" s="26">
        <v>7</v>
      </c>
      <c r="C15" s="26">
        <v>29</v>
      </c>
      <c r="D15" s="28" t="s">
        <v>340</v>
      </c>
      <c r="E15" s="31" t="s">
        <v>339</v>
      </c>
      <c r="F15" s="29" t="s">
        <v>336</v>
      </c>
      <c r="G15" s="30"/>
      <c r="H15" s="30"/>
      <c r="I15" s="39">
        <f t="shared" si="0"/>
        <v>2500</v>
      </c>
      <c r="J15" s="27">
        <v>30000</v>
      </c>
      <c r="K15" s="27">
        <f t="shared" si="1"/>
        <v>60000</v>
      </c>
      <c r="L15" s="28">
        <v>8.7200000000000006</v>
      </c>
      <c r="M15" s="64">
        <f>L15*I15</f>
        <v>21800</v>
      </c>
      <c r="N15" s="29">
        <f>K15*L15</f>
        <v>523200.00000000006</v>
      </c>
      <c r="O15" s="39">
        <f t="shared" si="3"/>
        <v>2500</v>
      </c>
      <c r="P15" s="27">
        <f t="shared" si="4"/>
        <v>17500</v>
      </c>
      <c r="Q15" s="29">
        <f t="shared" si="5"/>
        <v>21800</v>
      </c>
      <c r="R15" s="29">
        <f t="shared" si="6"/>
        <v>152600</v>
      </c>
    </row>
    <row r="16" spans="1:21" x14ac:dyDescent="0.25">
      <c r="A16" s="26"/>
      <c r="B16" s="26">
        <v>8</v>
      </c>
      <c r="C16" s="26">
        <v>34</v>
      </c>
      <c r="D16" s="36" t="s">
        <v>332</v>
      </c>
      <c r="E16" s="31" t="s">
        <v>339</v>
      </c>
      <c r="F16" s="29" t="s">
        <v>335</v>
      </c>
      <c r="G16" s="30"/>
      <c r="H16" s="30"/>
      <c r="I16" s="39">
        <f t="shared" si="0"/>
        <v>125</v>
      </c>
      <c r="J16" s="27">
        <v>1500</v>
      </c>
      <c r="K16" s="27">
        <f t="shared" si="1"/>
        <v>3000</v>
      </c>
      <c r="L16" s="28">
        <v>5.29</v>
      </c>
      <c r="M16" s="64">
        <f>L16*I16</f>
        <v>661.25</v>
      </c>
      <c r="N16" s="29">
        <f t="shared" si="2"/>
        <v>15870</v>
      </c>
      <c r="O16" s="39">
        <f t="shared" si="3"/>
        <v>125</v>
      </c>
      <c r="P16" s="27">
        <f t="shared" si="4"/>
        <v>875</v>
      </c>
      <c r="Q16" s="29">
        <f t="shared" si="5"/>
        <v>661.25</v>
      </c>
      <c r="R16" s="29">
        <f t="shared" si="6"/>
        <v>4628.75</v>
      </c>
    </row>
    <row r="17" spans="1:18" x14ac:dyDescent="0.25">
      <c r="A17" s="26"/>
      <c r="B17" s="26">
        <v>9</v>
      </c>
      <c r="C17" s="26">
        <v>40</v>
      </c>
      <c r="D17" s="28" t="s">
        <v>312</v>
      </c>
      <c r="E17" s="31" t="s">
        <v>339</v>
      </c>
      <c r="F17" s="29" t="s">
        <v>337</v>
      </c>
      <c r="G17" s="30"/>
      <c r="H17" s="30"/>
      <c r="I17" s="39">
        <f t="shared" si="0"/>
        <v>10</v>
      </c>
      <c r="J17" s="27">
        <v>120</v>
      </c>
      <c r="K17" s="27">
        <f t="shared" si="1"/>
        <v>240</v>
      </c>
      <c r="L17" s="28">
        <v>24.5</v>
      </c>
      <c r="M17" s="64">
        <f t="shared" si="7"/>
        <v>245</v>
      </c>
      <c r="N17" s="29">
        <f>K17*L17</f>
        <v>5880</v>
      </c>
      <c r="O17" s="39">
        <f t="shared" si="3"/>
        <v>10</v>
      </c>
      <c r="P17" s="27">
        <f t="shared" si="4"/>
        <v>70</v>
      </c>
      <c r="Q17" s="29">
        <f t="shared" si="5"/>
        <v>245</v>
      </c>
      <c r="R17" s="29">
        <f t="shared" si="6"/>
        <v>1715</v>
      </c>
    </row>
    <row r="18" spans="1:18" x14ac:dyDescent="0.25">
      <c r="A18" s="26"/>
      <c r="B18" s="26">
        <v>10</v>
      </c>
      <c r="C18" s="26">
        <v>41</v>
      </c>
      <c r="D18" s="28" t="s">
        <v>384</v>
      </c>
      <c r="E18" s="31" t="s">
        <v>339</v>
      </c>
      <c r="F18" s="29" t="s">
        <v>27</v>
      </c>
      <c r="G18" s="30"/>
      <c r="H18" s="30"/>
      <c r="I18" s="39">
        <f t="shared" si="0"/>
        <v>500</v>
      </c>
      <c r="J18" s="27">
        <v>6000</v>
      </c>
      <c r="K18" s="27">
        <f t="shared" si="1"/>
        <v>12000</v>
      </c>
      <c r="L18" s="38">
        <v>4</v>
      </c>
      <c r="M18" s="64">
        <f>L18*I18</f>
        <v>2000</v>
      </c>
      <c r="N18" s="29">
        <f t="shared" ref="N18" si="8">K18*L18</f>
        <v>48000</v>
      </c>
      <c r="O18" s="39">
        <f t="shared" si="3"/>
        <v>500</v>
      </c>
      <c r="P18" s="27">
        <f t="shared" si="4"/>
        <v>3500</v>
      </c>
      <c r="Q18" s="29">
        <f t="shared" si="5"/>
        <v>2000</v>
      </c>
      <c r="R18" s="29">
        <f t="shared" si="6"/>
        <v>14000</v>
      </c>
    </row>
    <row r="19" spans="1:18" x14ac:dyDescent="0.25">
      <c r="A19" s="26"/>
      <c r="B19" s="26">
        <v>11</v>
      </c>
      <c r="C19" s="26">
        <v>42</v>
      </c>
      <c r="D19" s="28" t="s">
        <v>379</v>
      </c>
      <c r="E19" s="31" t="s">
        <v>339</v>
      </c>
      <c r="F19" s="29" t="s">
        <v>330</v>
      </c>
      <c r="G19" s="30"/>
      <c r="H19" s="30"/>
      <c r="I19" s="39">
        <f t="shared" si="0"/>
        <v>5</v>
      </c>
      <c r="J19" s="27">
        <v>60</v>
      </c>
      <c r="K19" s="27">
        <f t="shared" si="1"/>
        <v>120</v>
      </c>
      <c r="L19" s="38">
        <v>19</v>
      </c>
      <c r="M19" s="64">
        <f t="shared" si="7"/>
        <v>95</v>
      </c>
      <c r="N19" s="29">
        <f t="shared" si="2"/>
        <v>2280</v>
      </c>
      <c r="O19" s="39">
        <f t="shared" si="3"/>
        <v>5</v>
      </c>
      <c r="P19" s="27">
        <f t="shared" si="4"/>
        <v>35</v>
      </c>
      <c r="Q19" s="29">
        <f t="shared" si="5"/>
        <v>95</v>
      </c>
      <c r="R19" s="29">
        <f t="shared" si="6"/>
        <v>665</v>
      </c>
    </row>
    <row r="20" spans="1:18" x14ac:dyDescent="0.25">
      <c r="A20" s="26"/>
      <c r="B20" s="26">
        <v>12</v>
      </c>
      <c r="C20" s="26">
        <v>43</v>
      </c>
      <c r="D20" s="28" t="s">
        <v>378</v>
      </c>
      <c r="E20" s="31" t="s">
        <v>339</v>
      </c>
      <c r="F20" s="29" t="s">
        <v>325</v>
      </c>
      <c r="G20" s="30"/>
      <c r="H20" s="30"/>
      <c r="I20" s="39">
        <f t="shared" si="0"/>
        <v>5</v>
      </c>
      <c r="J20" s="27">
        <v>60</v>
      </c>
      <c r="K20" s="27">
        <f t="shared" si="1"/>
        <v>120</v>
      </c>
      <c r="L20" s="38">
        <v>38</v>
      </c>
      <c r="M20" s="64">
        <f t="shared" si="7"/>
        <v>190</v>
      </c>
      <c r="N20" s="29">
        <f>K20*L20</f>
        <v>4560</v>
      </c>
      <c r="O20" s="39">
        <f t="shared" si="3"/>
        <v>5</v>
      </c>
      <c r="P20" s="27">
        <f t="shared" si="4"/>
        <v>35</v>
      </c>
      <c r="Q20" s="29">
        <f t="shared" si="5"/>
        <v>190</v>
      </c>
      <c r="R20" s="29">
        <f t="shared" si="6"/>
        <v>1330</v>
      </c>
    </row>
    <row r="21" spans="1:18" x14ac:dyDescent="0.25">
      <c r="A21" s="26"/>
      <c r="B21" s="26">
        <v>13</v>
      </c>
      <c r="C21" s="26">
        <v>44</v>
      </c>
      <c r="D21" s="28" t="s">
        <v>377</v>
      </c>
      <c r="E21" s="31" t="s">
        <v>339</v>
      </c>
      <c r="F21" s="29" t="s">
        <v>202</v>
      </c>
      <c r="G21" s="30"/>
      <c r="H21" s="30"/>
      <c r="I21" s="39">
        <f t="shared" si="0"/>
        <v>5</v>
      </c>
      <c r="J21" s="27">
        <v>60</v>
      </c>
      <c r="K21" s="27">
        <f t="shared" si="1"/>
        <v>120</v>
      </c>
      <c r="L21" s="38">
        <v>97</v>
      </c>
      <c r="M21" s="64">
        <f t="shared" si="7"/>
        <v>485</v>
      </c>
      <c r="N21" s="29">
        <f>K21*L21</f>
        <v>11640</v>
      </c>
      <c r="O21" s="39">
        <f t="shared" si="3"/>
        <v>5</v>
      </c>
      <c r="P21" s="27">
        <f t="shared" si="4"/>
        <v>35</v>
      </c>
      <c r="Q21" s="29">
        <f t="shared" si="5"/>
        <v>485</v>
      </c>
      <c r="R21" s="29">
        <f t="shared" si="6"/>
        <v>3395</v>
      </c>
    </row>
    <row r="22" spans="1:18" x14ac:dyDescent="0.25">
      <c r="A22" s="26"/>
      <c r="B22" s="26">
        <v>14</v>
      </c>
      <c r="C22" s="26">
        <v>46</v>
      </c>
      <c r="D22" s="28" t="s">
        <v>341</v>
      </c>
      <c r="E22" s="31" t="s">
        <v>339</v>
      </c>
      <c r="F22" s="29" t="s">
        <v>335</v>
      </c>
      <c r="G22" s="30"/>
      <c r="H22" s="30"/>
      <c r="I22" s="39">
        <f t="shared" si="0"/>
        <v>300</v>
      </c>
      <c r="J22" s="27">
        <v>3600</v>
      </c>
      <c r="K22" s="27">
        <f t="shared" si="1"/>
        <v>7200</v>
      </c>
      <c r="L22" s="28">
        <v>0.25</v>
      </c>
      <c r="M22" s="64">
        <f t="shared" si="7"/>
        <v>75</v>
      </c>
      <c r="N22" s="29">
        <f>K22*L22</f>
        <v>1800</v>
      </c>
      <c r="O22" s="39">
        <f t="shared" si="3"/>
        <v>300</v>
      </c>
      <c r="P22" s="27">
        <f t="shared" si="4"/>
        <v>2100</v>
      </c>
      <c r="Q22" s="29">
        <f t="shared" si="5"/>
        <v>75</v>
      </c>
      <c r="R22" s="29">
        <f t="shared" si="6"/>
        <v>525</v>
      </c>
    </row>
    <row r="23" spans="1:18" x14ac:dyDescent="0.25">
      <c r="A23" s="26"/>
      <c r="B23" s="26">
        <v>15</v>
      </c>
      <c r="C23" s="26">
        <v>48</v>
      </c>
      <c r="D23" s="28" t="s">
        <v>356</v>
      </c>
      <c r="E23" s="31" t="s">
        <v>339</v>
      </c>
      <c r="F23" s="29" t="s">
        <v>336</v>
      </c>
      <c r="G23" s="30"/>
      <c r="H23" s="30"/>
      <c r="I23" s="39">
        <f t="shared" si="0"/>
        <v>250</v>
      </c>
      <c r="J23" s="27">
        <v>3000</v>
      </c>
      <c r="K23" s="27">
        <f t="shared" si="1"/>
        <v>6000</v>
      </c>
      <c r="L23" s="28">
        <v>1.97</v>
      </c>
      <c r="M23" s="64">
        <f t="shared" si="7"/>
        <v>492.5</v>
      </c>
      <c r="N23" s="29">
        <f t="shared" si="2"/>
        <v>11820</v>
      </c>
      <c r="O23" s="39">
        <f t="shared" si="3"/>
        <v>250</v>
      </c>
      <c r="P23" s="27">
        <f t="shared" si="4"/>
        <v>1750</v>
      </c>
      <c r="Q23" s="29">
        <f t="shared" si="5"/>
        <v>492.5</v>
      </c>
      <c r="R23" s="29">
        <f t="shared" si="6"/>
        <v>3447.5</v>
      </c>
    </row>
    <row r="24" spans="1:18" x14ac:dyDescent="0.25">
      <c r="A24" s="26"/>
      <c r="B24" s="26">
        <v>16</v>
      </c>
      <c r="C24" s="26">
        <v>49</v>
      </c>
      <c r="D24" s="28" t="s">
        <v>385</v>
      </c>
      <c r="E24" s="31" t="s">
        <v>339</v>
      </c>
      <c r="F24" s="29" t="s">
        <v>337</v>
      </c>
      <c r="G24" s="30"/>
      <c r="H24" s="30"/>
      <c r="I24" s="39">
        <f t="shared" si="0"/>
        <v>20</v>
      </c>
      <c r="J24" s="27">
        <v>240</v>
      </c>
      <c r="K24" s="27">
        <f t="shared" si="1"/>
        <v>480</v>
      </c>
      <c r="L24" s="28">
        <v>120.28</v>
      </c>
      <c r="M24" s="64">
        <f t="shared" si="7"/>
        <v>2405.6</v>
      </c>
      <c r="N24" s="29">
        <f t="shared" si="2"/>
        <v>57734.400000000001</v>
      </c>
      <c r="O24" s="39">
        <f t="shared" si="3"/>
        <v>20</v>
      </c>
      <c r="P24" s="27">
        <f t="shared" si="4"/>
        <v>140</v>
      </c>
      <c r="Q24" s="29">
        <f t="shared" si="5"/>
        <v>2405.6</v>
      </c>
      <c r="R24" s="29">
        <f t="shared" si="6"/>
        <v>16839.2</v>
      </c>
    </row>
    <row r="25" spans="1:18" x14ac:dyDescent="0.25">
      <c r="A25" s="26"/>
      <c r="B25" s="26">
        <v>17</v>
      </c>
      <c r="C25" s="26">
        <v>53</v>
      </c>
      <c r="D25" s="28" t="s">
        <v>70</v>
      </c>
      <c r="E25" s="31" t="s">
        <v>339</v>
      </c>
      <c r="F25" s="29" t="s">
        <v>336</v>
      </c>
      <c r="G25" s="30"/>
      <c r="H25" s="30"/>
      <c r="I25" s="39">
        <f t="shared" si="0"/>
        <v>300</v>
      </c>
      <c r="J25" s="27">
        <v>3600</v>
      </c>
      <c r="K25" s="27">
        <f t="shared" si="1"/>
        <v>7200</v>
      </c>
      <c r="L25" s="28">
        <v>7.19</v>
      </c>
      <c r="M25" s="64">
        <f>L25*I25</f>
        <v>2157</v>
      </c>
      <c r="N25" s="29">
        <f>K25*L25</f>
        <v>51768</v>
      </c>
      <c r="O25" s="39">
        <f t="shared" si="3"/>
        <v>300</v>
      </c>
      <c r="P25" s="27">
        <f t="shared" si="4"/>
        <v>2100</v>
      </c>
      <c r="Q25" s="29">
        <f t="shared" si="5"/>
        <v>2157</v>
      </c>
      <c r="R25" s="29">
        <f t="shared" si="6"/>
        <v>15099</v>
      </c>
    </row>
    <row r="26" spans="1:18" x14ac:dyDescent="0.25">
      <c r="A26" s="26"/>
      <c r="B26" s="26">
        <v>18</v>
      </c>
      <c r="C26" s="26">
        <v>60</v>
      </c>
      <c r="D26" s="28" t="s">
        <v>168</v>
      </c>
      <c r="E26" s="31" t="s">
        <v>339</v>
      </c>
      <c r="F26" s="29" t="s">
        <v>337</v>
      </c>
      <c r="G26" s="30"/>
      <c r="H26" s="30"/>
      <c r="I26" s="39">
        <f t="shared" si="0"/>
        <v>2500</v>
      </c>
      <c r="J26" s="27">
        <v>30000</v>
      </c>
      <c r="K26" s="27">
        <f t="shared" si="1"/>
        <v>60000</v>
      </c>
      <c r="L26" s="28">
        <v>16.600000000000001</v>
      </c>
      <c r="M26" s="64">
        <f t="shared" si="7"/>
        <v>41500</v>
      </c>
      <c r="N26" s="29">
        <f>K26*L26</f>
        <v>996000.00000000012</v>
      </c>
      <c r="O26" s="39">
        <f t="shared" si="3"/>
        <v>2500</v>
      </c>
      <c r="P26" s="27">
        <f t="shared" si="4"/>
        <v>17500</v>
      </c>
      <c r="Q26" s="29">
        <f t="shared" si="5"/>
        <v>41500</v>
      </c>
      <c r="R26" s="29">
        <f t="shared" si="6"/>
        <v>290500</v>
      </c>
    </row>
    <row r="27" spans="1:18" x14ac:dyDescent="0.25">
      <c r="A27" s="26"/>
      <c r="B27" s="26">
        <v>19</v>
      </c>
      <c r="C27" s="26">
        <v>61</v>
      </c>
      <c r="D27" s="28" t="s">
        <v>313</v>
      </c>
      <c r="E27" s="31" t="s">
        <v>339</v>
      </c>
      <c r="F27" s="29" t="s">
        <v>337</v>
      </c>
      <c r="G27" s="30"/>
      <c r="H27" s="30"/>
      <c r="I27" s="39">
        <f t="shared" si="0"/>
        <v>12.5</v>
      </c>
      <c r="J27" s="27">
        <v>150</v>
      </c>
      <c r="K27" s="27">
        <f t="shared" si="1"/>
        <v>300</v>
      </c>
      <c r="L27" s="28">
        <v>13.09</v>
      </c>
      <c r="M27" s="64">
        <f t="shared" si="7"/>
        <v>163.625</v>
      </c>
      <c r="N27" s="29">
        <f t="shared" si="2"/>
        <v>3927</v>
      </c>
      <c r="O27" s="39">
        <f t="shared" si="3"/>
        <v>12.5</v>
      </c>
      <c r="P27" s="27">
        <f t="shared" si="4"/>
        <v>87.5</v>
      </c>
      <c r="Q27" s="29">
        <f t="shared" si="5"/>
        <v>163.625</v>
      </c>
      <c r="R27" s="29">
        <f t="shared" si="6"/>
        <v>1145.375</v>
      </c>
    </row>
    <row r="28" spans="1:18" x14ac:dyDescent="0.25">
      <c r="A28" s="26"/>
      <c r="B28" s="26">
        <v>20</v>
      </c>
      <c r="C28" s="26">
        <v>68</v>
      </c>
      <c r="D28" s="28" t="s">
        <v>354</v>
      </c>
      <c r="E28" s="31" t="s">
        <v>339</v>
      </c>
      <c r="F28" s="29" t="s">
        <v>337</v>
      </c>
      <c r="G28" s="30"/>
      <c r="H28" s="30"/>
      <c r="I28" s="39">
        <f t="shared" ref="I28:I37" si="9">K28/24</f>
        <v>33.333333333333336</v>
      </c>
      <c r="J28" s="27">
        <v>400</v>
      </c>
      <c r="K28" s="27">
        <f t="shared" ref="K28:K37" si="10">J28*2</f>
        <v>800</v>
      </c>
      <c r="L28" s="28">
        <v>5.67</v>
      </c>
      <c r="M28" s="64">
        <f t="shared" ref="M28:M37" si="11">L28*I28</f>
        <v>189</v>
      </c>
      <c r="N28" s="29">
        <f t="shared" ref="N28:N37" si="12">K28*L28</f>
        <v>4536</v>
      </c>
      <c r="O28" s="39">
        <f t="shared" ref="O28:O37" si="13">K28/24</f>
        <v>33.333333333333336</v>
      </c>
      <c r="P28" s="27">
        <f t="shared" ref="P28:P37" si="14">O28*7</f>
        <v>233.33333333333334</v>
      </c>
      <c r="Q28" s="29">
        <f t="shared" ref="Q28:Q37" si="15">L28*O28</f>
        <v>189</v>
      </c>
      <c r="R28" s="29">
        <f t="shared" ref="R28:R37" si="16">P28*L28</f>
        <v>1323</v>
      </c>
    </row>
    <row r="29" spans="1:18" x14ac:dyDescent="0.25">
      <c r="A29" s="26"/>
      <c r="B29" s="26">
        <v>21</v>
      </c>
      <c r="C29" s="26">
        <v>84</v>
      </c>
      <c r="D29" s="28" t="s">
        <v>234</v>
      </c>
      <c r="E29" s="31" t="s">
        <v>339</v>
      </c>
      <c r="F29" s="29" t="s">
        <v>335</v>
      </c>
      <c r="G29" s="30"/>
      <c r="H29" s="30"/>
      <c r="I29" s="39">
        <f t="shared" si="9"/>
        <v>25</v>
      </c>
      <c r="J29" s="27">
        <v>300</v>
      </c>
      <c r="K29" s="27">
        <f t="shared" si="10"/>
        <v>600</v>
      </c>
      <c r="L29" s="28">
        <v>0.13</v>
      </c>
      <c r="M29" s="64">
        <f t="shared" si="11"/>
        <v>3.25</v>
      </c>
      <c r="N29" s="29">
        <f t="shared" si="12"/>
        <v>78</v>
      </c>
      <c r="O29" s="39">
        <f t="shared" si="13"/>
        <v>25</v>
      </c>
      <c r="P29" s="27">
        <f t="shared" si="14"/>
        <v>175</v>
      </c>
      <c r="Q29" s="29">
        <f t="shared" si="15"/>
        <v>3.25</v>
      </c>
      <c r="R29" s="29">
        <f t="shared" si="16"/>
        <v>22.75</v>
      </c>
    </row>
    <row r="30" spans="1:18" x14ac:dyDescent="0.25">
      <c r="A30" s="26"/>
      <c r="B30" s="26">
        <v>22</v>
      </c>
      <c r="C30" s="26">
        <v>87</v>
      </c>
      <c r="D30" s="28" t="s">
        <v>329</v>
      </c>
      <c r="E30" s="31" t="s">
        <v>339</v>
      </c>
      <c r="F30" s="29" t="s">
        <v>338</v>
      </c>
      <c r="G30" s="30"/>
      <c r="H30" s="30"/>
      <c r="I30" s="39">
        <f t="shared" si="9"/>
        <v>2.5</v>
      </c>
      <c r="J30" s="27">
        <v>30</v>
      </c>
      <c r="K30" s="27">
        <f t="shared" si="10"/>
        <v>60</v>
      </c>
      <c r="L30" s="28">
        <v>5.19</v>
      </c>
      <c r="M30" s="64">
        <f t="shared" si="11"/>
        <v>12.975000000000001</v>
      </c>
      <c r="N30" s="29">
        <f t="shared" si="12"/>
        <v>311.40000000000003</v>
      </c>
      <c r="O30" s="39">
        <f t="shared" si="13"/>
        <v>2.5</v>
      </c>
      <c r="P30" s="27">
        <f t="shared" si="14"/>
        <v>17.5</v>
      </c>
      <c r="Q30" s="29">
        <f t="shared" si="15"/>
        <v>12.975000000000001</v>
      </c>
      <c r="R30" s="29">
        <f t="shared" si="16"/>
        <v>90.825000000000003</v>
      </c>
    </row>
    <row r="31" spans="1:18" x14ac:dyDescent="0.25">
      <c r="A31" s="26"/>
      <c r="B31" s="26">
        <v>23</v>
      </c>
      <c r="C31" s="26">
        <v>92</v>
      </c>
      <c r="D31" s="28" t="s">
        <v>301</v>
      </c>
      <c r="E31" s="31" t="s">
        <v>339</v>
      </c>
      <c r="F31" s="29" t="s">
        <v>335</v>
      </c>
      <c r="G31" s="30"/>
      <c r="H31" s="30"/>
      <c r="I31" s="39">
        <f t="shared" si="9"/>
        <v>46.666666666666664</v>
      </c>
      <c r="J31" s="27">
        <v>560</v>
      </c>
      <c r="K31" s="27">
        <f t="shared" si="10"/>
        <v>1120</v>
      </c>
      <c r="L31" s="28">
        <v>0.68</v>
      </c>
      <c r="M31" s="64">
        <f t="shared" si="11"/>
        <v>31.733333333333334</v>
      </c>
      <c r="N31" s="29">
        <f t="shared" si="12"/>
        <v>761.6</v>
      </c>
      <c r="O31" s="39">
        <f t="shared" si="13"/>
        <v>46.666666666666664</v>
      </c>
      <c r="P31" s="27">
        <f t="shared" si="14"/>
        <v>326.66666666666663</v>
      </c>
      <c r="Q31" s="29">
        <f t="shared" si="15"/>
        <v>31.733333333333334</v>
      </c>
      <c r="R31" s="29">
        <f t="shared" si="16"/>
        <v>222.13333333333333</v>
      </c>
    </row>
    <row r="32" spans="1:18" x14ac:dyDescent="0.25">
      <c r="A32" s="26"/>
      <c r="B32" s="26">
        <v>24</v>
      </c>
      <c r="C32" s="26">
        <v>93</v>
      </c>
      <c r="D32" s="28" t="s">
        <v>331</v>
      </c>
      <c r="E32" s="31" t="s">
        <v>339</v>
      </c>
      <c r="F32" s="29" t="s">
        <v>335</v>
      </c>
      <c r="G32" s="30"/>
      <c r="H32" s="30"/>
      <c r="I32" s="39">
        <f t="shared" si="9"/>
        <v>14</v>
      </c>
      <c r="J32" s="27">
        <v>168</v>
      </c>
      <c r="K32" s="27">
        <f t="shared" si="10"/>
        <v>336</v>
      </c>
      <c r="L32" s="28">
        <v>1.03</v>
      </c>
      <c r="M32" s="64">
        <f t="shared" si="11"/>
        <v>14.42</v>
      </c>
      <c r="N32" s="29">
        <f t="shared" si="12"/>
        <v>346.08</v>
      </c>
      <c r="O32" s="39">
        <f t="shared" si="13"/>
        <v>14</v>
      </c>
      <c r="P32" s="27">
        <f t="shared" si="14"/>
        <v>98</v>
      </c>
      <c r="Q32" s="29">
        <f t="shared" si="15"/>
        <v>14.42</v>
      </c>
      <c r="R32" s="29">
        <f t="shared" si="16"/>
        <v>100.94</v>
      </c>
    </row>
    <row r="33" spans="1:18" x14ac:dyDescent="0.25">
      <c r="A33" s="26"/>
      <c r="B33" s="26">
        <v>25</v>
      </c>
      <c r="C33" s="26">
        <v>94</v>
      </c>
      <c r="D33" s="28" t="s">
        <v>371</v>
      </c>
      <c r="E33" s="31" t="s">
        <v>339</v>
      </c>
      <c r="F33" s="29" t="s">
        <v>27</v>
      </c>
      <c r="G33" s="30"/>
      <c r="H33" s="30"/>
      <c r="I33" s="39">
        <f t="shared" si="9"/>
        <v>200</v>
      </c>
      <c r="J33" s="27">
        <v>2400</v>
      </c>
      <c r="K33" s="27">
        <f t="shared" si="10"/>
        <v>4800</v>
      </c>
      <c r="L33" s="38">
        <v>2.35</v>
      </c>
      <c r="M33" s="64">
        <f t="shared" si="11"/>
        <v>470</v>
      </c>
      <c r="N33" s="29">
        <f t="shared" si="12"/>
        <v>11280</v>
      </c>
      <c r="O33" s="39">
        <f t="shared" si="13"/>
        <v>200</v>
      </c>
      <c r="P33" s="27">
        <f t="shared" si="14"/>
        <v>1400</v>
      </c>
      <c r="Q33" s="29">
        <f t="shared" si="15"/>
        <v>470</v>
      </c>
      <c r="R33" s="29">
        <f t="shared" si="16"/>
        <v>3290</v>
      </c>
    </row>
    <row r="34" spans="1:18" x14ac:dyDescent="0.25">
      <c r="A34" s="26"/>
      <c r="B34" s="26">
        <v>26</v>
      </c>
      <c r="C34" s="26">
        <v>98</v>
      </c>
      <c r="D34" s="28" t="s">
        <v>36</v>
      </c>
      <c r="E34" s="31" t="s">
        <v>339</v>
      </c>
      <c r="F34" s="29" t="s">
        <v>336</v>
      </c>
      <c r="G34" s="30"/>
      <c r="H34" s="30"/>
      <c r="I34" s="39">
        <f t="shared" si="9"/>
        <v>500</v>
      </c>
      <c r="J34" s="27">
        <v>6000</v>
      </c>
      <c r="K34" s="27">
        <f t="shared" si="10"/>
        <v>12000</v>
      </c>
      <c r="L34" s="28">
        <v>0.98</v>
      </c>
      <c r="M34" s="64">
        <f t="shared" si="11"/>
        <v>490</v>
      </c>
      <c r="N34" s="29">
        <f t="shared" si="12"/>
        <v>11760</v>
      </c>
      <c r="O34" s="39">
        <f t="shared" si="13"/>
        <v>500</v>
      </c>
      <c r="P34" s="27">
        <f t="shared" si="14"/>
        <v>3500</v>
      </c>
      <c r="Q34" s="29">
        <f t="shared" si="15"/>
        <v>490</v>
      </c>
      <c r="R34" s="29">
        <f t="shared" si="16"/>
        <v>3430</v>
      </c>
    </row>
    <row r="35" spans="1:18" x14ac:dyDescent="0.25">
      <c r="A35" s="26"/>
      <c r="B35" s="26">
        <v>27</v>
      </c>
      <c r="C35" s="26">
        <v>114</v>
      </c>
      <c r="D35" s="28" t="s">
        <v>376</v>
      </c>
      <c r="E35" s="31" t="s">
        <v>339</v>
      </c>
      <c r="F35" s="29" t="s">
        <v>337</v>
      </c>
      <c r="G35" s="30"/>
      <c r="H35" s="30"/>
      <c r="I35" s="39">
        <f t="shared" si="9"/>
        <v>25</v>
      </c>
      <c r="J35" s="27">
        <v>300</v>
      </c>
      <c r="K35" s="27">
        <f t="shared" si="10"/>
        <v>600</v>
      </c>
      <c r="L35" s="38">
        <v>5.67</v>
      </c>
      <c r="M35" s="64">
        <f t="shared" si="11"/>
        <v>141.75</v>
      </c>
      <c r="N35" s="29">
        <f t="shared" si="12"/>
        <v>3402</v>
      </c>
      <c r="O35" s="39">
        <f t="shared" si="13"/>
        <v>25</v>
      </c>
      <c r="P35" s="27">
        <f t="shared" si="14"/>
        <v>175</v>
      </c>
      <c r="Q35" s="29">
        <f t="shared" si="15"/>
        <v>141.75</v>
      </c>
      <c r="R35" s="29">
        <f t="shared" si="16"/>
        <v>992.25</v>
      </c>
    </row>
    <row r="36" spans="1:18" x14ac:dyDescent="0.25">
      <c r="A36" s="26"/>
      <c r="B36" s="26">
        <v>28</v>
      </c>
      <c r="C36" s="26">
        <v>121</v>
      </c>
      <c r="D36" s="28" t="s">
        <v>346</v>
      </c>
      <c r="E36" s="31" t="s">
        <v>339</v>
      </c>
      <c r="F36" s="29" t="s">
        <v>337</v>
      </c>
      <c r="G36" s="30"/>
      <c r="H36" s="30"/>
      <c r="I36" s="39">
        <f t="shared" si="9"/>
        <v>5</v>
      </c>
      <c r="J36" s="27">
        <v>60</v>
      </c>
      <c r="K36" s="27">
        <f t="shared" si="10"/>
        <v>120</v>
      </c>
      <c r="L36" s="28">
        <v>31.32</v>
      </c>
      <c r="M36" s="64">
        <f t="shared" si="11"/>
        <v>156.6</v>
      </c>
      <c r="N36" s="29">
        <f t="shared" si="12"/>
        <v>3758.4</v>
      </c>
      <c r="O36" s="39">
        <f t="shared" si="13"/>
        <v>5</v>
      </c>
      <c r="P36" s="27">
        <f t="shared" si="14"/>
        <v>35</v>
      </c>
      <c r="Q36" s="29">
        <f t="shared" si="15"/>
        <v>156.6</v>
      </c>
      <c r="R36" s="29">
        <f t="shared" si="16"/>
        <v>1096.2</v>
      </c>
    </row>
    <row r="37" spans="1:18" x14ac:dyDescent="0.25">
      <c r="A37" s="26"/>
      <c r="B37" s="26">
        <v>29</v>
      </c>
      <c r="C37" s="26">
        <v>126</v>
      </c>
      <c r="D37" s="28" t="s">
        <v>108</v>
      </c>
      <c r="E37" s="31" t="s">
        <v>339</v>
      </c>
      <c r="F37" s="29" t="s">
        <v>336</v>
      </c>
      <c r="G37" s="30"/>
      <c r="H37" s="30"/>
      <c r="I37" s="39">
        <f t="shared" si="9"/>
        <v>1250</v>
      </c>
      <c r="J37" s="27">
        <v>15000</v>
      </c>
      <c r="K37" s="27">
        <f t="shared" si="10"/>
        <v>30000</v>
      </c>
      <c r="L37" s="28">
        <v>1.2</v>
      </c>
      <c r="M37" s="64">
        <f t="shared" si="11"/>
        <v>1500</v>
      </c>
      <c r="N37" s="29">
        <f t="shared" si="12"/>
        <v>36000</v>
      </c>
      <c r="O37" s="39">
        <f t="shared" si="13"/>
        <v>1250</v>
      </c>
      <c r="P37" s="27">
        <f t="shared" si="14"/>
        <v>8750</v>
      </c>
      <c r="Q37" s="29">
        <f t="shared" si="15"/>
        <v>1500</v>
      </c>
      <c r="R37" s="29">
        <f t="shared" si="16"/>
        <v>10500</v>
      </c>
    </row>
    <row r="38" spans="1:18" x14ac:dyDescent="0.25">
      <c r="A38" s="26"/>
      <c r="B38" s="26">
        <v>30</v>
      </c>
      <c r="C38" s="26">
        <v>135</v>
      </c>
      <c r="D38" s="28" t="s">
        <v>353</v>
      </c>
      <c r="E38" s="31" t="s">
        <v>339</v>
      </c>
      <c r="F38" s="29" t="s">
        <v>335</v>
      </c>
      <c r="G38" s="30"/>
      <c r="H38" s="30"/>
      <c r="I38" s="39">
        <f t="shared" ref="I38:I51" si="17">K38/24</f>
        <v>25</v>
      </c>
      <c r="J38" s="27">
        <v>300</v>
      </c>
      <c r="K38" s="27">
        <f t="shared" ref="K38:K51" si="18">J38*2</f>
        <v>600</v>
      </c>
      <c r="L38" s="28">
        <v>17.07</v>
      </c>
      <c r="M38" s="64">
        <f t="shared" ref="M38:M51" si="19">L38*I38</f>
        <v>426.75</v>
      </c>
      <c r="N38" s="29">
        <f t="shared" ref="N38:N51" si="20">K38*L38</f>
        <v>10242</v>
      </c>
      <c r="O38" s="39">
        <f t="shared" ref="O38:O51" si="21">K38/24</f>
        <v>25</v>
      </c>
      <c r="P38" s="27">
        <f t="shared" ref="P38:P51" si="22">O38*7</f>
        <v>175</v>
      </c>
      <c r="Q38" s="29">
        <f t="shared" ref="Q38:Q51" si="23">L38*O38</f>
        <v>426.75</v>
      </c>
      <c r="R38" s="29">
        <f t="shared" ref="R38:R51" si="24">P38*L38</f>
        <v>2987.25</v>
      </c>
    </row>
    <row r="39" spans="1:18" x14ac:dyDescent="0.25">
      <c r="A39" s="26"/>
      <c r="B39" s="26">
        <v>31</v>
      </c>
      <c r="C39" s="26">
        <v>142</v>
      </c>
      <c r="D39" s="28" t="s">
        <v>151</v>
      </c>
      <c r="E39" s="31" t="s">
        <v>339</v>
      </c>
      <c r="F39" s="29" t="s">
        <v>336</v>
      </c>
      <c r="G39" s="30"/>
      <c r="H39" s="30"/>
      <c r="I39" s="39">
        <f t="shared" si="17"/>
        <v>1500</v>
      </c>
      <c r="J39" s="27">
        <v>18000</v>
      </c>
      <c r="K39" s="27">
        <f t="shared" si="18"/>
        <v>36000</v>
      </c>
      <c r="L39" s="28">
        <v>5.39</v>
      </c>
      <c r="M39" s="64">
        <f t="shared" si="19"/>
        <v>8084.9999999999991</v>
      </c>
      <c r="N39" s="29">
        <f t="shared" si="20"/>
        <v>194040</v>
      </c>
      <c r="O39" s="39">
        <f t="shared" si="21"/>
        <v>1500</v>
      </c>
      <c r="P39" s="27">
        <f t="shared" si="22"/>
        <v>10500</v>
      </c>
      <c r="Q39" s="29">
        <f t="shared" si="23"/>
        <v>8084.9999999999991</v>
      </c>
      <c r="R39" s="29">
        <f t="shared" si="24"/>
        <v>56595</v>
      </c>
    </row>
    <row r="40" spans="1:18" x14ac:dyDescent="0.25">
      <c r="A40" s="26"/>
      <c r="B40" s="26">
        <v>32</v>
      </c>
      <c r="C40" s="26">
        <v>146</v>
      </c>
      <c r="D40" s="28" t="s">
        <v>322</v>
      </c>
      <c r="E40" s="31" t="s">
        <v>339</v>
      </c>
      <c r="F40" s="29" t="s">
        <v>337</v>
      </c>
      <c r="G40" s="30"/>
      <c r="H40" s="30"/>
      <c r="I40" s="39">
        <f t="shared" si="17"/>
        <v>5</v>
      </c>
      <c r="J40" s="27">
        <v>60</v>
      </c>
      <c r="K40" s="27">
        <f t="shared" si="18"/>
        <v>120</v>
      </c>
      <c r="L40" s="28">
        <v>55.97</v>
      </c>
      <c r="M40" s="64">
        <f t="shared" si="19"/>
        <v>279.85000000000002</v>
      </c>
      <c r="N40" s="29">
        <f t="shared" si="20"/>
        <v>6716.4</v>
      </c>
      <c r="O40" s="39">
        <f t="shared" si="21"/>
        <v>5</v>
      </c>
      <c r="P40" s="27">
        <f t="shared" si="22"/>
        <v>35</v>
      </c>
      <c r="Q40" s="29">
        <f t="shared" si="23"/>
        <v>279.85000000000002</v>
      </c>
      <c r="R40" s="29">
        <f t="shared" si="24"/>
        <v>1958.95</v>
      </c>
    </row>
    <row r="41" spans="1:18" x14ac:dyDescent="0.25">
      <c r="A41" s="26"/>
      <c r="B41" s="26">
        <v>33</v>
      </c>
      <c r="C41" s="26">
        <v>148</v>
      </c>
      <c r="D41" s="28" t="s">
        <v>375</v>
      </c>
      <c r="E41" s="31" t="s">
        <v>339</v>
      </c>
      <c r="F41" s="29" t="s">
        <v>336</v>
      </c>
      <c r="G41" s="30"/>
      <c r="H41" s="30"/>
      <c r="I41" s="39">
        <f t="shared" si="17"/>
        <v>1500</v>
      </c>
      <c r="J41" s="27">
        <v>18000</v>
      </c>
      <c r="K41" s="27">
        <f t="shared" si="18"/>
        <v>36000</v>
      </c>
      <c r="L41" s="28">
        <v>0.79</v>
      </c>
      <c r="M41" s="64">
        <f t="shared" si="19"/>
        <v>1185</v>
      </c>
      <c r="N41" s="29">
        <f t="shared" si="20"/>
        <v>28440</v>
      </c>
      <c r="O41" s="39">
        <f t="shared" si="21"/>
        <v>1500</v>
      </c>
      <c r="P41" s="27">
        <f t="shared" si="22"/>
        <v>10500</v>
      </c>
      <c r="Q41" s="29">
        <f t="shared" si="23"/>
        <v>1185</v>
      </c>
      <c r="R41" s="29">
        <f t="shared" si="24"/>
        <v>8295</v>
      </c>
    </row>
    <row r="42" spans="1:18" x14ac:dyDescent="0.25">
      <c r="A42" s="26"/>
      <c r="B42" s="26">
        <v>34</v>
      </c>
      <c r="C42" s="26">
        <v>149</v>
      </c>
      <c r="D42" s="28" t="s">
        <v>316</v>
      </c>
      <c r="E42" s="31" t="s">
        <v>339</v>
      </c>
      <c r="F42" s="29" t="s">
        <v>336</v>
      </c>
      <c r="G42" s="30"/>
      <c r="H42" s="30"/>
      <c r="I42" s="39">
        <f t="shared" si="17"/>
        <v>1500</v>
      </c>
      <c r="J42" s="27">
        <v>18000</v>
      </c>
      <c r="K42" s="27">
        <f t="shared" si="18"/>
        <v>36000</v>
      </c>
      <c r="L42" s="28">
        <v>2.46</v>
      </c>
      <c r="M42" s="64">
        <f t="shared" si="19"/>
        <v>3690</v>
      </c>
      <c r="N42" s="29">
        <f t="shared" si="20"/>
        <v>88560</v>
      </c>
      <c r="O42" s="39">
        <f t="shared" si="21"/>
        <v>1500</v>
      </c>
      <c r="P42" s="27">
        <f t="shared" si="22"/>
        <v>10500</v>
      </c>
      <c r="Q42" s="29">
        <f t="shared" si="23"/>
        <v>3690</v>
      </c>
      <c r="R42" s="29">
        <f t="shared" si="24"/>
        <v>25830</v>
      </c>
    </row>
    <row r="43" spans="1:18" x14ac:dyDescent="0.25">
      <c r="A43" s="26"/>
      <c r="B43" s="26">
        <v>35</v>
      </c>
      <c r="C43" s="26">
        <v>150</v>
      </c>
      <c r="D43" s="28" t="s">
        <v>314</v>
      </c>
      <c r="E43" s="31" t="s">
        <v>339</v>
      </c>
      <c r="F43" s="29" t="s">
        <v>335</v>
      </c>
      <c r="G43" s="30"/>
      <c r="H43" s="30"/>
      <c r="I43" s="39">
        <f t="shared" si="17"/>
        <v>200</v>
      </c>
      <c r="J43" s="27">
        <v>2400</v>
      </c>
      <c r="K43" s="27">
        <f t="shared" si="18"/>
        <v>4800</v>
      </c>
      <c r="L43" s="28">
        <v>0.42</v>
      </c>
      <c r="M43" s="64">
        <f t="shared" si="19"/>
        <v>84</v>
      </c>
      <c r="N43" s="29">
        <f t="shared" si="20"/>
        <v>2016</v>
      </c>
      <c r="O43" s="39">
        <f t="shared" si="21"/>
        <v>200</v>
      </c>
      <c r="P43" s="27">
        <f t="shared" si="22"/>
        <v>1400</v>
      </c>
      <c r="Q43" s="29">
        <f t="shared" si="23"/>
        <v>84</v>
      </c>
      <c r="R43" s="29">
        <f t="shared" si="24"/>
        <v>588</v>
      </c>
    </row>
    <row r="44" spans="1:18" x14ac:dyDescent="0.25">
      <c r="A44" s="26"/>
      <c r="B44" s="26">
        <v>36</v>
      </c>
      <c r="C44" s="26">
        <v>155</v>
      </c>
      <c r="D44" s="28" t="s">
        <v>309</v>
      </c>
      <c r="E44" s="31" t="s">
        <v>339</v>
      </c>
      <c r="F44" s="29" t="s">
        <v>337</v>
      </c>
      <c r="G44" s="30"/>
      <c r="H44" s="30"/>
      <c r="I44" s="39">
        <f t="shared" si="17"/>
        <v>50</v>
      </c>
      <c r="J44" s="27">
        <v>600</v>
      </c>
      <c r="K44" s="27">
        <f t="shared" si="18"/>
        <v>1200</v>
      </c>
      <c r="L44" s="28">
        <v>8.2100000000000009</v>
      </c>
      <c r="M44" s="64">
        <f t="shared" si="19"/>
        <v>410.50000000000006</v>
      </c>
      <c r="N44" s="29">
        <f t="shared" si="20"/>
        <v>9852.0000000000018</v>
      </c>
      <c r="O44" s="39">
        <f t="shared" si="21"/>
        <v>50</v>
      </c>
      <c r="P44" s="27">
        <f t="shared" si="22"/>
        <v>350</v>
      </c>
      <c r="Q44" s="29">
        <f t="shared" si="23"/>
        <v>410.50000000000006</v>
      </c>
      <c r="R44" s="29">
        <f t="shared" si="24"/>
        <v>2873.5000000000005</v>
      </c>
    </row>
    <row r="45" spans="1:18" x14ac:dyDescent="0.25">
      <c r="A45" s="26"/>
      <c r="B45" s="26">
        <v>37</v>
      </c>
      <c r="C45" s="26">
        <v>157</v>
      </c>
      <c r="D45" s="28" t="s">
        <v>348</v>
      </c>
      <c r="E45" s="31" t="s">
        <v>339</v>
      </c>
      <c r="F45" s="29" t="s">
        <v>337</v>
      </c>
      <c r="G45" s="30"/>
      <c r="H45" s="30"/>
      <c r="I45" s="39">
        <f t="shared" si="17"/>
        <v>5</v>
      </c>
      <c r="J45" s="27">
        <v>60</v>
      </c>
      <c r="K45" s="27">
        <f t="shared" si="18"/>
        <v>120</v>
      </c>
      <c r="L45" s="28">
        <v>24.45</v>
      </c>
      <c r="M45" s="64">
        <f t="shared" si="19"/>
        <v>122.25</v>
      </c>
      <c r="N45" s="29">
        <f t="shared" si="20"/>
        <v>2934</v>
      </c>
      <c r="O45" s="39">
        <f t="shared" si="21"/>
        <v>5</v>
      </c>
      <c r="P45" s="27">
        <f t="shared" si="22"/>
        <v>35</v>
      </c>
      <c r="Q45" s="29">
        <f t="shared" si="23"/>
        <v>122.25</v>
      </c>
      <c r="R45" s="29">
        <f t="shared" si="24"/>
        <v>855.75</v>
      </c>
    </row>
    <row r="46" spans="1:18" x14ac:dyDescent="0.25">
      <c r="A46" s="26"/>
      <c r="B46" s="26">
        <v>38</v>
      </c>
      <c r="C46" s="26">
        <v>158</v>
      </c>
      <c r="D46" s="28" t="s">
        <v>342</v>
      </c>
      <c r="E46" s="31" t="s">
        <v>339</v>
      </c>
      <c r="F46" s="29" t="s">
        <v>337</v>
      </c>
      <c r="G46" s="30"/>
      <c r="H46" s="30"/>
      <c r="I46" s="39">
        <f t="shared" si="17"/>
        <v>500</v>
      </c>
      <c r="J46" s="27">
        <v>6000</v>
      </c>
      <c r="K46" s="27">
        <f t="shared" si="18"/>
        <v>12000</v>
      </c>
      <c r="L46" s="28">
        <v>44.26</v>
      </c>
      <c r="M46" s="64">
        <f t="shared" si="19"/>
        <v>22130</v>
      </c>
      <c r="N46" s="29">
        <f t="shared" si="20"/>
        <v>531120</v>
      </c>
      <c r="O46" s="39">
        <f t="shared" si="21"/>
        <v>500</v>
      </c>
      <c r="P46" s="27">
        <f t="shared" si="22"/>
        <v>3500</v>
      </c>
      <c r="Q46" s="29">
        <f t="shared" si="23"/>
        <v>22130</v>
      </c>
      <c r="R46" s="29">
        <f t="shared" si="24"/>
        <v>154910</v>
      </c>
    </row>
    <row r="47" spans="1:18" x14ac:dyDescent="0.25">
      <c r="A47" s="26"/>
      <c r="B47" s="26">
        <v>39</v>
      </c>
      <c r="C47" s="26">
        <v>166</v>
      </c>
      <c r="D47" s="28" t="s">
        <v>386</v>
      </c>
      <c r="E47" s="31" t="s">
        <v>339</v>
      </c>
      <c r="F47" s="29" t="s">
        <v>337</v>
      </c>
      <c r="G47" s="30"/>
      <c r="H47" s="30"/>
      <c r="I47" s="39">
        <f t="shared" si="17"/>
        <v>20</v>
      </c>
      <c r="J47" s="27">
        <v>240</v>
      </c>
      <c r="K47" s="27">
        <f t="shared" si="18"/>
        <v>480</v>
      </c>
      <c r="L47" s="28">
        <v>40.799999999999997</v>
      </c>
      <c r="M47" s="64">
        <f>L47*I47</f>
        <v>816</v>
      </c>
      <c r="N47" s="29">
        <f t="shared" si="20"/>
        <v>19584</v>
      </c>
      <c r="O47" s="39">
        <f t="shared" si="21"/>
        <v>20</v>
      </c>
      <c r="P47" s="27">
        <f t="shared" si="22"/>
        <v>140</v>
      </c>
      <c r="Q47" s="29">
        <f t="shared" si="23"/>
        <v>816</v>
      </c>
      <c r="R47" s="29">
        <f t="shared" si="24"/>
        <v>5712</v>
      </c>
    </row>
    <row r="48" spans="1:18" x14ac:dyDescent="0.25">
      <c r="A48" s="26"/>
      <c r="B48" s="26">
        <v>40</v>
      </c>
      <c r="C48" s="26">
        <v>175</v>
      </c>
      <c r="D48" s="28" t="s">
        <v>351</v>
      </c>
      <c r="E48" s="31" t="s">
        <v>339</v>
      </c>
      <c r="F48" s="29" t="s">
        <v>336</v>
      </c>
      <c r="G48" s="30"/>
      <c r="H48" s="30"/>
      <c r="I48" s="39">
        <f t="shared" si="17"/>
        <v>50</v>
      </c>
      <c r="J48" s="27">
        <v>600</v>
      </c>
      <c r="K48" s="27">
        <f t="shared" si="18"/>
        <v>1200</v>
      </c>
      <c r="L48" s="28">
        <v>4.5599999999999996</v>
      </c>
      <c r="M48" s="64">
        <f t="shared" si="19"/>
        <v>227.99999999999997</v>
      </c>
      <c r="N48" s="29">
        <f t="shared" si="20"/>
        <v>5471.9999999999991</v>
      </c>
      <c r="O48" s="39">
        <f t="shared" si="21"/>
        <v>50</v>
      </c>
      <c r="P48" s="27">
        <f t="shared" si="22"/>
        <v>350</v>
      </c>
      <c r="Q48" s="29">
        <f t="shared" si="23"/>
        <v>227.99999999999997</v>
      </c>
      <c r="R48" s="29">
        <f t="shared" si="24"/>
        <v>1595.9999999999998</v>
      </c>
    </row>
    <row r="49" spans="1:18" x14ac:dyDescent="0.25">
      <c r="A49" s="26"/>
      <c r="B49" s="26">
        <v>41</v>
      </c>
      <c r="C49" s="26">
        <v>183</v>
      </c>
      <c r="D49" s="28" t="s">
        <v>31</v>
      </c>
      <c r="E49" s="31" t="s">
        <v>339</v>
      </c>
      <c r="F49" s="29" t="s">
        <v>335</v>
      </c>
      <c r="G49" s="30"/>
      <c r="H49" s="30"/>
      <c r="I49" s="39">
        <f t="shared" si="17"/>
        <v>200</v>
      </c>
      <c r="J49" s="27">
        <v>2400</v>
      </c>
      <c r="K49" s="27">
        <f t="shared" si="18"/>
        <v>4800</v>
      </c>
      <c r="L49" s="38">
        <v>0.18</v>
      </c>
      <c r="M49" s="64">
        <f t="shared" si="19"/>
        <v>36</v>
      </c>
      <c r="N49" s="29">
        <f t="shared" si="20"/>
        <v>864</v>
      </c>
      <c r="O49" s="39">
        <f t="shared" si="21"/>
        <v>200</v>
      </c>
      <c r="P49" s="27">
        <f t="shared" si="22"/>
        <v>1400</v>
      </c>
      <c r="Q49" s="29">
        <f t="shared" si="23"/>
        <v>36</v>
      </c>
      <c r="R49" s="29">
        <f t="shared" si="24"/>
        <v>252</v>
      </c>
    </row>
    <row r="50" spans="1:18" x14ac:dyDescent="0.25">
      <c r="A50" s="26"/>
      <c r="B50" s="26">
        <v>42</v>
      </c>
      <c r="C50" s="26">
        <v>191</v>
      </c>
      <c r="D50" s="28" t="s">
        <v>303</v>
      </c>
      <c r="E50" s="31" t="s">
        <v>339</v>
      </c>
      <c r="F50" s="29" t="s">
        <v>335</v>
      </c>
      <c r="G50" s="30"/>
      <c r="H50" s="30"/>
      <c r="I50" s="39">
        <f t="shared" si="17"/>
        <v>125</v>
      </c>
      <c r="J50" s="27">
        <v>1500</v>
      </c>
      <c r="K50" s="27">
        <f t="shared" si="18"/>
        <v>3000</v>
      </c>
      <c r="L50" s="28">
        <v>0.9</v>
      </c>
      <c r="M50" s="64">
        <f t="shared" si="19"/>
        <v>112.5</v>
      </c>
      <c r="N50" s="29">
        <f t="shared" si="20"/>
        <v>2700</v>
      </c>
      <c r="O50" s="39">
        <f t="shared" si="21"/>
        <v>125</v>
      </c>
      <c r="P50" s="27">
        <f t="shared" si="22"/>
        <v>875</v>
      </c>
      <c r="Q50" s="29">
        <f t="shared" si="23"/>
        <v>112.5</v>
      </c>
      <c r="R50" s="29">
        <f t="shared" si="24"/>
        <v>787.5</v>
      </c>
    </row>
    <row r="51" spans="1:18" x14ac:dyDescent="0.25">
      <c r="A51" s="26"/>
      <c r="B51" s="26">
        <v>43</v>
      </c>
      <c r="C51" s="26">
        <v>192</v>
      </c>
      <c r="D51" s="28" t="s">
        <v>327</v>
      </c>
      <c r="E51" s="31" t="s">
        <v>339</v>
      </c>
      <c r="F51" s="29" t="s">
        <v>335</v>
      </c>
      <c r="G51" s="30"/>
      <c r="H51" s="30"/>
      <c r="I51" s="39">
        <f t="shared" si="17"/>
        <v>25</v>
      </c>
      <c r="J51" s="27">
        <v>300</v>
      </c>
      <c r="K51" s="27">
        <f t="shared" si="18"/>
        <v>600</v>
      </c>
      <c r="L51" s="28">
        <v>1.1299999999999999</v>
      </c>
      <c r="M51" s="64">
        <f t="shared" si="19"/>
        <v>28.249999999999996</v>
      </c>
      <c r="N51" s="29">
        <f t="shared" si="20"/>
        <v>677.99999999999989</v>
      </c>
      <c r="O51" s="39">
        <f t="shared" si="21"/>
        <v>25</v>
      </c>
      <c r="P51" s="27">
        <f t="shared" si="22"/>
        <v>175</v>
      </c>
      <c r="Q51" s="29">
        <f t="shared" si="23"/>
        <v>28.249999999999996</v>
      </c>
      <c r="R51" s="29">
        <f t="shared" si="24"/>
        <v>197.74999999999997</v>
      </c>
    </row>
    <row r="52" spans="1:18" x14ac:dyDescent="0.25">
      <c r="A52" s="26"/>
      <c r="B52" s="26">
        <v>44</v>
      </c>
      <c r="C52" s="26">
        <v>194</v>
      </c>
      <c r="D52" s="28" t="s">
        <v>304</v>
      </c>
      <c r="E52" s="31" t="s">
        <v>339</v>
      </c>
      <c r="F52" s="29" t="s">
        <v>335</v>
      </c>
      <c r="G52" s="30"/>
      <c r="H52" s="30"/>
      <c r="I52" s="39">
        <f t="shared" ref="I52:I68" si="25">K52/24</f>
        <v>25</v>
      </c>
      <c r="J52" s="27">
        <v>300</v>
      </c>
      <c r="K52" s="27">
        <f t="shared" ref="K52:K68" si="26">J52*2</f>
        <v>600</v>
      </c>
      <c r="L52" s="28">
        <v>1.0900000000000001</v>
      </c>
      <c r="M52" s="64">
        <f t="shared" ref="M52:M68" si="27">L52*I52</f>
        <v>27.250000000000004</v>
      </c>
      <c r="N52" s="29">
        <f t="shared" ref="N52:N67" si="28">K52*L52</f>
        <v>654</v>
      </c>
      <c r="O52" s="39">
        <f t="shared" ref="O52:O68" si="29">K52/24</f>
        <v>25</v>
      </c>
      <c r="P52" s="27">
        <f t="shared" ref="P52:P68" si="30">O52*7</f>
        <v>175</v>
      </c>
      <c r="Q52" s="29">
        <f t="shared" ref="Q52:Q68" si="31">L52*O52</f>
        <v>27.250000000000004</v>
      </c>
      <c r="R52" s="29">
        <f t="shared" ref="R52:R68" si="32">P52*L52</f>
        <v>190.75</v>
      </c>
    </row>
    <row r="53" spans="1:18" x14ac:dyDescent="0.25">
      <c r="A53" s="26"/>
      <c r="B53" s="26">
        <v>45</v>
      </c>
      <c r="C53" s="26">
        <v>195</v>
      </c>
      <c r="D53" s="28" t="s">
        <v>328</v>
      </c>
      <c r="E53" s="31" t="s">
        <v>339</v>
      </c>
      <c r="F53" s="29" t="s">
        <v>335</v>
      </c>
      <c r="G53" s="30"/>
      <c r="H53" s="30"/>
      <c r="I53" s="39">
        <f t="shared" si="25"/>
        <v>25</v>
      </c>
      <c r="J53" s="27">
        <v>300</v>
      </c>
      <c r="K53" s="27">
        <f t="shared" si="26"/>
        <v>600</v>
      </c>
      <c r="L53" s="28">
        <v>1.48</v>
      </c>
      <c r="M53" s="64">
        <f t="shared" si="27"/>
        <v>37</v>
      </c>
      <c r="N53" s="29">
        <f t="shared" si="28"/>
        <v>888</v>
      </c>
      <c r="O53" s="39">
        <f t="shared" si="29"/>
        <v>25</v>
      </c>
      <c r="P53" s="27">
        <f t="shared" si="30"/>
        <v>175</v>
      </c>
      <c r="Q53" s="29">
        <f t="shared" si="31"/>
        <v>37</v>
      </c>
      <c r="R53" s="29">
        <f t="shared" si="32"/>
        <v>259</v>
      </c>
    </row>
    <row r="54" spans="1:18" x14ac:dyDescent="0.25">
      <c r="A54" s="26"/>
      <c r="B54" s="26">
        <v>46</v>
      </c>
      <c r="C54" s="26">
        <v>197</v>
      </c>
      <c r="D54" s="28" t="s">
        <v>374</v>
      </c>
      <c r="E54" s="31" t="s">
        <v>339</v>
      </c>
      <c r="F54" s="29" t="s">
        <v>337</v>
      </c>
      <c r="G54" s="30"/>
      <c r="H54" s="30"/>
      <c r="I54" s="39">
        <f t="shared" si="25"/>
        <v>2.5</v>
      </c>
      <c r="J54" s="27">
        <v>30</v>
      </c>
      <c r="K54" s="27">
        <f t="shared" si="26"/>
        <v>60</v>
      </c>
      <c r="L54" s="28">
        <v>22.51</v>
      </c>
      <c r="M54" s="64">
        <f t="shared" si="27"/>
        <v>56.275000000000006</v>
      </c>
      <c r="N54" s="29">
        <f t="shared" si="28"/>
        <v>1350.6000000000001</v>
      </c>
      <c r="O54" s="39">
        <f t="shared" si="29"/>
        <v>2.5</v>
      </c>
      <c r="P54" s="27">
        <f t="shared" si="30"/>
        <v>17.5</v>
      </c>
      <c r="Q54" s="29">
        <f t="shared" si="31"/>
        <v>56.275000000000006</v>
      </c>
      <c r="R54" s="29">
        <f t="shared" si="32"/>
        <v>393.92500000000001</v>
      </c>
    </row>
    <row r="55" spans="1:18" x14ac:dyDescent="0.25">
      <c r="A55" s="26"/>
      <c r="B55" s="26">
        <v>47</v>
      </c>
      <c r="C55" s="26">
        <v>204</v>
      </c>
      <c r="D55" s="28" t="s">
        <v>311</v>
      </c>
      <c r="E55" s="31" t="s">
        <v>339</v>
      </c>
      <c r="F55" s="29" t="s">
        <v>337</v>
      </c>
      <c r="G55" s="30"/>
      <c r="H55" s="30"/>
      <c r="I55" s="39">
        <f t="shared" si="25"/>
        <v>1.25</v>
      </c>
      <c r="J55" s="27">
        <v>15</v>
      </c>
      <c r="K55" s="27">
        <f t="shared" si="26"/>
        <v>30</v>
      </c>
      <c r="L55" s="28">
        <v>14.12</v>
      </c>
      <c r="M55" s="64">
        <f t="shared" si="27"/>
        <v>17.649999999999999</v>
      </c>
      <c r="N55" s="29">
        <f t="shared" si="28"/>
        <v>423.59999999999997</v>
      </c>
      <c r="O55" s="39">
        <f t="shared" si="29"/>
        <v>1.25</v>
      </c>
      <c r="P55" s="27">
        <f t="shared" si="30"/>
        <v>8.75</v>
      </c>
      <c r="Q55" s="29">
        <f t="shared" si="31"/>
        <v>17.649999999999999</v>
      </c>
      <c r="R55" s="29">
        <f t="shared" si="32"/>
        <v>123.55</v>
      </c>
    </row>
    <row r="56" spans="1:18" x14ac:dyDescent="0.25">
      <c r="A56" s="26"/>
      <c r="B56" s="26">
        <v>48</v>
      </c>
      <c r="C56" s="26">
        <v>205</v>
      </c>
      <c r="D56" s="28" t="s">
        <v>101</v>
      </c>
      <c r="E56" s="31" t="s">
        <v>339</v>
      </c>
      <c r="F56" s="29" t="s">
        <v>335</v>
      </c>
      <c r="G56" s="30"/>
      <c r="H56" s="30"/>
      <c r="I56" s="39">
        <f t="shared" si="25"/>
        <v>50</v>
      </c>
      <c r="J56" s="27">
        <v>600</v>
      </c>
      <c r="K56" s="27">
        <f t="shared" si="26"/>
        <v>1200</v>
      </c>
      <c r="L56" s="28">
        <v>1.28</v>
      </c>
      <c r="M56" s="64">
        <f t="shared" si="27"/>
        <v>64</v>
      </c>
      <c r="N56" s="29">
        <f t="shared" si="28"/>
        <v>1536</v>
      </c>
      <c r="O56" s="39">
        <f t="shared" si="29"/>
        <v>50</v>
      </c>
      <c r="P56" s="27">
        <f t="shared" si="30"/>
        <v>350</v>
      </c>
      <c r="Q56" s="29">
        <f t="shared" si="31"/>
        <v>64</v>
      </c>
      <c r="R56" s="29">
        <f t="shared" si="32"/>
        <v>448</v>
      </c>
    </row>
    <row r="57" spans="1:18" x14ac:dyDescent="0.25">
      <c r="A57" s="26"/>
      <c r="B57" s="26">
        <v>49</v>
      </c>
      <c r="C57" s="26">
        <v>206</v>
      </c>
      <c r="D57" s="28" t="s">
        <v>352</v>
      </c>
      <c r="E57" s="31" t="s">
        <v>339</v>
      </c>
      <c r="F57" s="29" t="s">
        <v>336</v>
      </c>
      <c r="G57" s="30"/>
      <c r="H57" s="30"/>
      <c r="I57" s="39">
        <f t="shared" si="25"/>
        <v>0.83333333333333337</v>
      </c>
      <c r="J57" s="27">
        <v>10</v>
      </c>
      <c r="K57" s="27">
        <f t="shared" si="26"/>
        <v>20</v>
      </c>
      <c r="L57" s="28">
        <v>7.77</v>
      </c>
      <c r="M57" s="64">
        <f t="shared" si="27"/>
        <v>6.4749999999999996</v>
      </c>
      <c r="N57" s="29">
        <f t="shared" si="28"/>
        <v>155.39999999999998</v>
      </c>
      <c r="O57" s="39">
        <f t="shared" si="29"/>
        <v>0.83333333333333337</v>
      </c>
      <c r="P57" s="27">
        <f t="shared" si="30"/>
        <v>5.8333333333333339</v>
      </c>
      <c r="Q57" s="29">
        <f t="shared" si="31"/>
        <v>6.4749999999999996</v>
      </c>
      <c r="R57" s="29">
        <f t="shared" si="32"/>
        <v>45.325000000000003</v>
      </c>
    </row>
    <row r="58" spans="1:18" x14ac:dyDescent="0.25">
      <c r="A58" s="26"/>
      <c r="B58" s="26">
        <v>50</v>
      </c>
      <c r="C58" s="26">
        <v>209</v>
      </c>
      <c r="D58" s="28" t="s">
        <v>355</v>
      </c>
      <c r="E58" s="31" t="s">
        <v>339</v>
      </c>
      <c r="F58" s="29" t="s">
        <v>335</v>
      </c>
      <c r="G58" s="30"/>
      <c r="H58" s="30"/>
      <c r="I58" s="39">
        <f t="shared" si="25"/>
        <v>25</v>
      </c>
      <c r="J58" s="27">
        <v>300</v>
      </c>
      <c r="K58" s="27">
        <f t="shared" si="26"/>
        <v>600</v>
      </c>
      <c r="L58" s="28">
        <v>3.93</v>
      </c>
      <c r="M58" s="64">
        <f t="shared" si="27"/>
        <v>98.25</v>
      </c>
      <c r="N58" s="29">
        <f t="shared" si="28"/>
        <v>2358</v>
      </c>
      <c r="O58" s="39">
        <f t="shared" si="29"/>
        <v>25</v>
      </c>
      <c r="P58" s="27">
        <f t="shared" si="30"/>
        <v>175</v>
      </c>
      <c r="Q58" s="29">
        <f t="shared" si="31"/>
        <v>98.25</v>
      </c>
      <c r="R58" s="29">
        <f t="shared" si="32"/>
        <v>687.75</v>
      </c>
    </row>
    <row r="59" spans="1:18" x14ac:dyDescent="0.25">
      <c r="A59" s="26"/>
      <c r="B59" s="26">
        <v>51</v>
      </c>
      <c r="C59" s="26">
        <v>212</v>
      </c>
      <c r="D59" s="28" t="s">
        <v>381</v>
      </c>
      <c r="E59" s="31" t="s">
        <v>339</v>
      </c>
      <c r="F59" s="29" t="s">
        <v>337</v>
      </c>
      <c r="G59" s="30"/>
      <c r="H59" s="30"/>
      <c r="I59" s="39">
        <f t="shared" si="25"/>
        <v>12.5</v>
      </c>
      <c r="J59" s="27">
        <v>150</v>
      </c>
      <c r="K59" s="27">
        <f t="shared" si="26"/>
        <v>300</v>
      </c>
      <c r="L59" s="28">
        <v>75.39</v>
      </c>
      <c r="M59" s="64">
        <f t="shared" si="27"/>
        <v>942.375</v>
      </c>
      <c r="N59" s="29">
        <f t="shared" si="28"/>
        <v>22617</v>
      </c>
      <c r="O59" s="39">
        <f t="shared" si="29"/>
        <v>12.5</v>
      </c>
      <c r="P59" s="27">
        <f t="shared" si="30"/>
        <v>87.5</v>
      </c>
      <c r="Q59" s="29">
        <f t="shared" si="31"/>
        <v>942.375</v>
      </c>
      <c r="R59" s="29">
        <f t="shared" si="32"/>
        <v>6596.625</v>
      </c>
    </row>
    <row r="60" spans="1:18" x14ac:dyDescent="0.25">
      <c r="A60" s="26"/>
      <c r="B60" s="26">
        <v>52</v>
      </c>
      <c r="C60" s="26">
        <v>214</v>
      </c>
      <c r="D60" s="28" t="s">
        <v>323</v>
      </c>
      <c r="E60" s="31" t="s">
        <v>339</v>
      </c>
      <c r="F60" s="29" t="s">
        <v>335</v>
      </c>
      <c r="G60" s="30"/>
      <c r="H60" s="30"/>
      <c r="I60" s="39">
        <f t="shared" si="25"/>
        <v>50</v>
      </c>
      <c r="J60" s="27">
        <v>600</v>
      </c>
      <c r="K60" s="27">
        <f t="shared" si="26"/>
        <v>1200</v>
      </c>
      <c r="L60" s="28">
        <v>1.07</v>
      </c>
      <c r="M60" s="64">
        <f t="shared" si="27"/>
        <v>53.5</v>
      </c>
      <c r="N60" s="29">
        <f t="shared" si="28"/>
        <v>1284</v>
      </c>
      <c r="O60" s="39">
        <f t="shared" si="29"/>
        <v>50</v>
      </c>
      <c r="P60" s="27">
        <f t="shared" si="30"/>
        <v>350</v>
      </c>
      <c r="Q60" s="29">
        <f t="shared" si="31"/>
        <v>53.5</v>
      </c>
      <c r="R60" s="29">
        <f t="shared" si="32"/>
        <v>374.5</v>
      </c>
    </row>
    <row r="61" spans="1:18" x14ac:dyDescent="0.25">
      <c r="A61" s="26"/>
      <c r="B61" s="26">
        <v>53</v>
      </c>
      <c r="C61" s="26">
        <v>215</v>
      </c>
      <c r="D61" s="28" t="s">
        <v>324</v>
      </c>
      <c r="E61" s="31" t="s">
        <v>339</v>
      </c>
      <c r="F61" s="29" t="s">
        <v>335</v>
      </c>
      <c r="G61" s="30"/>
      <c r="H61" s="30"/>
      <c r="I61" s="39">
        <f t="shared" si="25"/>
        <v>100</v>
      </c>
      <c r="J61" s="27">
        <v>1200</v>
      </c>
      <c r="K61" s="27">
        <f t="shared" si="26"/>
        <v>2400</v>
      </c>
      <c r="L61" s="28">
        <v>1.73</v>
      </c>
      <c r="M61" s="64">
        <f t="shared" si="27"/>
        <v>173</v>
      </c>
      <c r="N61" s="29">
        <f t="shared" si="28"/>
        <v>4152</v>
      </c>
      <c r="O61" s="39">
        <f t="shared" si="29"/>
        <v>100</v>
      </c>
      <c r="P61" s="27">
        <f t="shared" si="30"/>
        <v>700</v>
      </c>
      <c r="Q61" s="29">
        <f t="shared" si="31"/>
        <v>173</v>
      </c>
      <c r="R61" s="29">
        <f t="shared" si="32"/>
        <v>1211</v>
      </c>
    </row>
    <row r="62" spans="1:18" x14ac:dyDescent="0.25">
      <c r="A62" s="26"/>
      <c r="B62" s="26">
        <v>54</v>
      </c>
      <c r="C62" s="26">
        <v>218</v>
      </c>
      <c r="D62" s="28" t="s">
        <v>388</v>
      </c>
      <c r="E62" s="31" t="s">
        <v>339</v>
      </c>
      <c r="F62" s="29" t="s">
        <v>337</v>
      </c>
      <c r="G62" s="30"/>
      <c r="H62" s="30"/>
      <c r="I62" s="39">
        <f t="shared" si="25"/>
        <v>1500</v>
      </c>
      <c r="J62" s="27">
        <v>18000</v>
      </c>
      <c r="K62" s="27">
        <f t="shared" si="26"/>
        <v>36000</v>
      </c>
      <c r="L62" s="28">
        <v>10.74</v>
      </c>
      <c r="M62" s="64">
        <f t="shared" si="27"/>
        <v>16110</v>
      </c>
      <c r="N62" s="29">
        <f t="shared" si="28"/>
        <v>386640</v>
      </c>
      <c r="O62" s="39">
        <f t="shared" si="29"/>
        <v>1500</v>
      </c>
      <c r="P62" s="27">
        <f t="shared" si="30"/>
        <v>10500</v>
      </c>
      <c r="Q62" s="29">
        <f t="shared" si="31"/>
        <v>16110</v>
      </c>
      <c r="R62" s="29">
        <f t="shared" si="32"/>
        <v>112770</v>
      </c>
    </row>
    <row r="63" spans="1:18" x14ac:dyDescent="0.25">
      <c r="A63" s="26"/>
      <c r="B63" s="26">
        <v>55</v>
      </c>
      <c r="C63" s="26">
        <v>224</v>
      </c>
      <c r="D63" s="28" t="s">
        <v>389</v>
      </c>
      <c r="E63" s="31" t="s">
        <v>339</v>
      </c>
      <c r="F63" s="29" t="s">
        <v>337</v>
      </c>
      <c r="G63" s="30"/>
      <c r="H63" s="30"/>
      <c r="I63" s="39">
        <f t="shared" si="25"/>
        <v>12.5</v>
      </c>
      <c r="J63" s="27">
        <v>150</v>
      </c>
      <c r="K63" s="27">
        <f t="shared" si="26"/>
        <v>300</v>
      </c>
      <c r="L63" s="28">
        <v>24.62</v>
      </c>
      <c r="M63" s="64">
        <f t="shared" si="27"/>
        <v>307.75</v>
      </c>
      <c r="N63" s="29">
        <f t="shared" si="28"/>
        <v>7386</v>
      </c>
      <c r="O63" s="39">
        <f t="shared" si="29"/>
        <v>12.5</v>
      </c>
      <c r="P63" s="27">
        <f t="shared" si="30"/>
        <v>87.5</v>
      </c>
      <c r="Q63" s="29">
        <f t="shared" si="31"/>
        <v>307.75</v>
      </c>
      <c r="R63" s="29">
        <f t="shared" si="32"/>
        <v>2154.25</v>
      </c>
    </row>
    <row r="64" spans="1:18" x14ac:dyDescent="0.25">
      <c r="A64" s="26"/>
      <c r="B64" s="26">
        <v>56</v>
      </c>
      <c r="C64" s="26">
        <v>233</v>
      </c>
      <c r="D64" s="28" t="s">
        <v>350</v>
      </c>
      <c r="E64" s="31" t="s">
        <v>339</v>
      </c>
      <c r="F64" s="29" t="s">
        <v>337</v>
      </c>
      <c r="G64" s="30"/>
      <c r="H64" s="30"/>
      <c r="I64" s="39">
        <f t="shared" si="25"/>
        <v>125</v>
      </c>
      <c r="J64" s="27">
        <v>1500</v>
      </c>
      <c r="K64" s="27">
        <f t="shared" si="26"/>
        <v>3000</v>
      </c>
      <c r="L64" s="28">
        <v>28.68</v>
      </c>
      <c r="M64" s="64">
        <f t="shared" si="27"/>
        <v>3585</v>
      </c>
      <c r="N64" s="29">
        <f t="shared" si="28"/>
        <v>86040</v>
      </c>
      <c r="O64" s="39">
        <f t="shared" si="29"/>
        <v>125</v>
      </c>
      <c r="P64" s="27">
        <f t="shared" si="30"/>
        <v>875</v>
      </c>
      <c r="Q64" s="29">
        <f t="shared" si="31"/>
        <v>3585</v>
      </c>
      <c r="R64" s="29">
        <f t="shared" si="32"/>
        <v>25095</v>
      </c>
    </row>
    <row r="65" spans="1:18" x14ac:dyDescent="0.25">
      <c r="A65" s="26"/>
      <c r="B65" s="26">
        <v>57</v>
      </c>
      <c r="C65" s="26">
        <v>235</v>
      </c>
      <c r="D65" s="28" t="s">
        <v>153</v>
      </c>
      <c r="E65" s="31" t="s">
        <v>339</v>
      </c>
      <c r="F65" s="29" t="s">
        <v>335</v>
      </c>
      <c r="G65" s="30"/>
      <c r="H65" s="30"/>
      <c r="I65" s="39">
        <f t="shared" si="25"/>
        <v>50</v>
      </c>
      <c r="J65" s="27">
        <v>600</v>
      </c>
      <c r="K65" s="27">
        <f t="shared" si="26"/>
        <v>1200</v>
      </c>
      <c r="L65" s="28">
        <v>0.13</v>
      </c>
      <c r="M65" s="64">
        <f t="shared" si="27"/>
        <v>6.5</v>
      </c>
      <c r="N65" s="29">
        <f t="shared" si="28"/>
        <v>156</v>
      </c>
      <c r="O65" s="39">
        <f t="shared" si="29"/>
        <v>50</v>
      </c>
      <c r="P65" s="27">
        <f t="shared" si="30"/>
        <v>350</v>
      </c>
      <c r="Q65" s="29">
        <f t="shared" si="31"/>
        <v>6.5</v>
      </c>
      <c r="R65" s="29">
        <f t="shared" si="32"/>
        <v>45.5</v>
      </c>
    </row>
    <row r="66" spans="1:18" x14ac:dyDescent="0.25">
      <c r="A66" s="26"/>
      <c r="B66" s="26">
        <v>58</v>
      </c>
      <c r="C66" s="26">
        <v>245</v>
      </c>
      <c r="D66" s="28" t="s">
        <v>347</v>
      </c>
      <c r="E66" s="31" t="s">
        <v>339</v>
      </c>
      <c r="F66" s="29" t="s">
        <v>337</v>
      </c>
      <c r="G66" s="30"/>
      <c r="H66" s="30"/>
      <c r="I66" s="39">
        <f t="shared" si="25"/>
        <v>5</v>
      </c>
      <c r="J66" s="27">
        <v>60</v>
      </c>
      <c r="K66" s="27">
        <f t="shared" si="26"/>
        <v>120</v>
      </c>
      <c r="L66" s="28">
        <v>13.07</v>
      </c>
      <c r="M66" s="64">
        <f t="shared" si="27"/>
        <v>65.349999999999994</v>
      </c>
      <c r="N66" s="29">
        <f>K66*L66</f>
        <v>1568.4</v>
      </c>
      <c r="O66" s="39">
        <f t="shared" si="29"/>
        <v>5</v>
      </c>
      <c r="P66" s="27">
        <f t="shared" si="30"/>
        <v>35</v>
      </c>
      <c r="Q66" s="29">
        <f t="shared" si="31"/>
        <v>65.349999999999994</v>
      </c>
      <c r="R66" s="29">
        <f t="shared" si="32"/>
        <v>457.45</v>
      </c>
    </row>
    <row r="67" spans="1:18" x14ac:dyDescent="0.25">
      <c r="A67" s="26"/>
      <c r="B67" s="26">
        <v>59</v>
      </c>
      <c r="C67" s="26">
        <v>247</v>
      </c>
      <c r="D67" s="28" t="s">
        <v>344</v>
      </c>
      <c r="E67" s="31" t="s">
        <v>339</v>
      </c>
      <c r="F67" s="29" t="s">
        <v>337</v>
      </c>
      <c r="G67" s="30"/>
      <c r="H67" s="30"/>
      <c r="I67" s="39">
        <f t="shared" si="25"/>
        <v>10</v>
      </c>
      <c r="J67" s="27">
        <v>120</v>
      </c>
      <c r="K67" s="27">
        <f t="shared" si="26"/>
        <v>240</v>
      </c>
      <c r="L67" s="28">
        <v>70.37</v>
      </c>
      <c r="M67" s="64">
        <f t="shared" si="27"/>
        <v>703.7</v>
      </c>
      <c r="N67" s="29">
        <f t="shared" si="28"/>
        <v>16888.800000000003</v>
      </c>
      <c r="O67" s="39">
        <f t="shared" si="29"/>
        <v>10</v>
      </c>
      <c r="P67" s="27">
        <f t="shared" si="30"/>
        <v>70</v>
      </c>
      <c r="Q67" s="29">
        <f t="shared" si="31"/>
        <v>703.7</v>
      </c>
      <c r="R67" s="29">
        <f t="shared" si="32"/>
        <v>4925.9000000000005</v>
      </c>
    </row>
    <row r="68" spans="1:18" x14ac:dyDescent="0.25">
      <c r="A68" s="26"/>
      <c r="B68" s="26">
        <v>60</v>
      </c>
      <c r="C68" s="26">
        <v>248</v>
      </c>
      <c r="D68" s="28" t="s">
        <v>345</v>
      </c>
      <c r="E68" s="31" t="s">
        <v>339</v>
      </c>
      <c r="F68" s="29" t="s">
        <v>337</v>
      </c>
      <c r="G68" s="30"/>
      <c r="H68" s="30"/>
      <c r="I68" s="39">
        <f t="shared" si="25"/>
        <v>10</v>
      </c>
      <c r="J68" s="27">
        <v>120</v>
      </c>
      <c r="K68" s="27">
        <f t="shared" si="26"/>
        <v>240</v>
      </c>
      <c r="L68" s="28">
        <v>89.05</v>
      </c>
      <c r="M68" s="64">
        <f t="shared" si="27"/>
        <v>890.5</v>
      </c>
      <c r="N68" s="29">
        <f>K68*L68</f>
        <v>21372</v>
      </c>
      <c r="O68" s="39">
        <f t="shared" si="29"/>
        <v>10</v>
      </c>
      <c r="P68" s="27">
        <f t="shared" si="30"/>
        <v>70</v>
      </c>
      <c r="Q68" s="29">
        <f t="shared" si="31"/>
        <v>890.5</v>
      </c>
      <c r="R68" s="29">
        <f t="shared" si="32"/>
        <v>6233.5</v>
      </c>
    </row>
    <row r="69" spans="1:18" x14ac:dyDescent="0.25">
      <c r="A69" s="26"/>
      <c r="B69" s="26">
        <v>61</v>
      </c>
      <c r="C69" s="26">
        <v>258</v>
      </c>
      <c r="D69" s="28" t="s">
        <v>349</v>
      </c>
      <c r="E69" s="31" t="s">
        <v>339</v>
      </c>
      <c r="F69" s="29" t="s">
        <v>336</v>
      </c>
      <c r="G69" s="30"/>
      <c r="H69" s="30"/>
      <c r="I69" s="39">
        <f t="shared" ref="I69:I75" si="33">K69/24</f>
        <v>100</v>
      </c>
      <c r="J69" s="27">
        <v>1200</v>
      </c>
      <c r="K69" s="27">
        <f t="shared" ref="K69:K75" si="34">J69*2</f>
        <v>2400</v>
      </c>
      <c r="L69" s="38">
        <v>4.08</v>
      </c>
      <c r="M69" s="64">
        <f t="shared" ref="M69:M75" si="35">L69*I69</f>
        <v>408</v>
      </c>
      <c r="N69" s="29">
        <f t="shared" ref="N69:N75" si="36">K69*L69</f>
        <v>9792</v>
      </c>
      <c r="O69" s="39">
        <f t="shared" ref="O69:O75" si="37">K69/24</f>
        <v>100</v>
      </c>
      <c r="P69" s="27">
        <f t="shared" ref="P69:P75" si="38">O69*7</f>
        <v>700</v>
      </c>
      <c r="Q69" s="29">
        <f t="shared" ref="Q69:Q75" si="39">L69*O69</f>
        <v>408</v>
      </c>
      <c r="R69" s="29">
        <f t="shared" ref="R69:R75" si="40">P69*L69</f>
        <v>2856</v>
      </c>
    </row>
    <row r="70" spans="1:18" x14ac:dyDescent="0.25">
      <c r="A70" s="26"/>
      <c r="B70" s="26">
        <v>62</v>
      </c>
      <c r="C70" s="26">
        <v>267</v>
      </c>
      <c r="D70" s="28" t="s">
        <v>300</v>
      </c>
      <c r="E70" s="31" t="s">
        <v>339</v>
      </c>
      <c r="F70" s="29" t="s">
        <v>335</v>
      </c>
      <c r="G70" s="30"/>
      <c r="H70" s="30"/>
      <c r="I70" s="39">
        <f t="shared" si="33"/>
        <v>500</v>
      </c>
      <c r="J70" s="27">
        <v>6000</v>
      </c>
      <c r="K70" s="27">
        <f t="shared" si="34"/>
        <v>12000</v>
      </c>
      <c r="L70" s="28">
        <v>0.44</v>
      </c>
      <c r="M70" s="64">
        <f t="shared" si="35"/>
        <v>220</v>
      </c>
      <c r="N70" s="29">
        <f t="shared" si="36"/>
        <v>5280</v>
      </c>
      <c r="O70" s="39">
        <f t="shared" si="37"/>
        <v>500</v>
      </c>
      <c r="P70" s="27">
        <f t="shared" si="38"/>
        <v>3500</v>
      </c>
      <c r="Q70" s="29">
        <f t="shared" si="39"/>
        <v>220</v>
      </c>
      <c r="R70" s="29">
        <f t="shared" si="40"/>
        <v>1540</v>
      </c>
    </row>
    <row r="71" spans="1:18" x14ac:dyDescent="0.25">
      <c r="A71" s="26"/>
      <c r="B71" s="26">
        <v>63</v>
      </c>
      <c r="C71" s="26">
        <v>271</v>
      </c>
      <c r="D71" s="28" t="s">
        <v>318</v>
      </c>
      <c r="E71" s="31" t="s">
        <v>339</v>
      </c>
      <c r="F71" s="29" t="s">
        <v>337</v>
      </c>
      <c r="G71" s="30"/>
      <c r="H71" s="30"/>
      <c r="I71" s="39">
        <f t="shared" si="33"/>
        <v>2.5</v>
      </c>
      <c r="J71" s="27">
        <v>30</v>
      </c>
      <c r="K71" s="27">
        <f t="shared" si="34"/>
        <v>60</v>
      </c>
      <c r="L71" s="38">
        <v>15.9</v>
      </c>
      <c r="M71" s="64">
        <f t="shared" si="35"/>
        <v>39.75</v>
      </c>
      <c r="N71" s="29">
        <f t="shared" si="36"/>
        <v>954</v>
      </c>
      <c r="O71" s="39">
        <f t="shared" si="37"/>
        <v>2.5</v>
      </c>
      <c r="P71" s="27">
        <f t="shared" si="38"/>
        <v>17.5</v>
      </c>
      <c r="Q71" s="29">
        <f t="shared" si="39"/>
        <v>39.75</v>
      </c>
      <c r="R71" s="29">
        <f t="shared" si="40"/>
        <v>278.25</v>
      </c>
    </row>
    <row r="72" spans="1:18" x14ac:dyDescent="0.25">
      <c r="A72" s="26"/>
      <c r="B72" s="26">
        <v>64</v>
      </c>
      <c r="C72" s="26">
        <v>272</v>
      </c>
      <c r="D72" s="65" t="s">
        <v>372</v>
      </c>
      <c r="E72" s="31" t="s">
        <v>339</v>
      </c>
      <c r="F72" s="29" t="s">
        <v>335</v>
      </c>
      <c r="G72" s="30"/>
      <c r="H72" s="30"/>
      <c r="I72" s="39">
        <f t="shared" si="33"/>
        <v>250</v>
      </c>
      <c r="J72" s="27">
        <v>3000</v>
      </c>
      <c r="K72" s="27">
        <f t="shared" si="34"/>
        <v>6000</v>
      </c>
      <c r="L72" s="28">
        <v>0.18</v>
      </c>
      <c r="M72" s="64">
        <f t="shared" si="35"/>
        <v>45</v>
      </c>
      <c r="N72" s="29">
        <f t="shared" si="36"/>
        <v>1080</v>
      </c>
      <c r="O72" s="39">
        <f t="shared" si="37"/>
        <v>250</v>
      </c>
      <c r="P72" s="27">
        <f t="shared" si="38"/>
        <v>1750</v>
      </c>
      <c r="Q72" s="29">
        <f t="shared" si="39"/>
        <v>45</v>
      </c>
      <c r="R72" s="29">
        <f t="shared" si="40"/>
        <v>315</v>
      </c>
    </row>
    <row r="73" spans="1:18" x14ac:dyDescent="0.25">
      <c r="A73" s="26"/>
      <c r="B73" s="26">
        <v>65</v>
      </c>
      <c r="C73" s="26">
        <v>273</v>
      </c>
      <c r="D73" s="28" t="s">
        <v>387</v>
      </c>
      <c r="E73" s="31" t="s">
        <v>339</v>
      </c>
      <c r="F73" s="29" t="s">
        <v>335</v>
      </c>
      <c r="G73" s="30"/>
      <c r="H73" s="30"/>
      <c r="I73" s="39">
        <f t="shared" si="33"/>
        <v>500</v>
      </c>
      <c r="J73" s="27">
        <v>6000</v>
      </c>
      <c r="K73" s="27">
        <f t="shared" si="34"/>
        <v>12000</v>
      </c>
      <c r="L73" s="28">
        <v>1.1399999999999999</v>
      </c>
      <c r="M73" s="64">
        <f t="shared" si="35"/>
        <v>570</v>
      </c>
      <c r="N73" s="29">
        <f>K73*L73</f>
        <v>13679.999999999998</v>
      </c>
      <c r="O73" s="39">
        <f t="shared" si="37"/>
        <v>500</v>
      </c>
      <c r="P73" s="27">
        <f t="shared" si="38"/>
        <v>3500</v>
      </c>
      <c r="Q73" s="29">
        <f t="shared" si="39"/>
        <v>570</v>
      </c>
      <c r="R73" s="29">
        <f t="shared" si="40"/>
        <v>3989.9999999999995</v>
      </c>
    </row>
    <row r="74" spans="1:18" x14ac:dyDescent="0.25">
      <c r="A74" s="26"/>
      <c r="B74" s="26">
        <v>66</v>
      </c>
      <c r="C74" s="26">
        <v>274</v>
      </c>
      <c r="D74" s="28" t="s">
        <v>326</v>
      </c>
      <c r="E74" s="31" t="s">
        <v>339</v>
      </c>
      <c r="F74" s="29" t="s">
        <v>338</v>
      </c>
      <c r="G74" s="30"/>
      <c r="H74" s="30"/>
      <c r="I74" s="39">
        <f t="shared" si="33"/>
        <v>25</v>
      </c>
      <c r="J74" s="27">
        <v>300</v>
      </c>
      <c r="K74" s="27">
        <f t="shared" si="34"/>
        <v>600</v>
      </c>
      <c r="L74" s="28">
        <v>6.72</v>
      </c>
      <c r="M74" s="64">
        <f t="shared" si="35"/>
        <v>168</v>
      </c>
      <c r="N74" s="29">
        <f t="shared" si="36"/>
        <v>4032</v>
      </c>
      <c r="O74" s="39">
        <f t="shared" si="37"/>
        <v>25</v>
      </c>
      <c r="P74" s="27">
        <f t="shared" si="38"/>
        <v>175</v>
      </c>
      <c r="Q74" s="29">
        <f t="shared" si="39"/>
        <v>168</v>
      </c>
      <c r="R74" s="29">
        <f t="shared" si="40"/>
        <v>1176</v>
      </c>
    </row>
    <row r="75" spans="1:18" x14ac:dyDescent="0.25">
      <c r="A75" s="26"/>
      <c r="B75" s="26">
        <v>67</v>
      </c>
      <c r="C75" s="26">
        <v>280</v>
      </c>
      <c r="D75" s="28" t="s">
        <v>373</v>
      </c>
      <c r="E75" s="31" t="s">
        <v>339</v>
      </c>
      <c r="F75" s="29" t="s">
        <v>27</v>
      </c>
      <c r="G75" s="30"/>
      <c r="H75" s="30"/>
      <c r="I75" s="39">
        <f t="shared" si="33"/>
        <v>200</v>
      </c>
      <c r="J75" s="27">
        <v>2400</v>
      </c>
      <c r="K75" s="27">
        <f t="shared" si="34"/>
        <v>4800</v>
      </c>
      <c r="L75" s="38">
        <v>2.59</v>
      </c>
      <c r="M75" s="64">
        <f t="shared" si="35"/>
        <v>518</v>
      </c>
      <c r="N75" s="29">
        <f t="shared" si="36"/>
        <v>12432</v>
      </c>
      <c r="O75" s="39">
        <f t="shared" si="37"/>
        <v>200</v>
      </c>
      <c r="P75" s="27">
        <f t="shared" si="38"/>
        <v>1400</v>
      </c>
      <c r="Q75" s="29">
        <f t="shared" si="39"/>
        <v>518</v>
      </c>
      <c r="R75" s="29">
        <f t="shared" si="40"/>
        <v>3626</v>
      </c>
    </row>
    <row r="76" spans="1:18" ht="15.75" x14ac:dyDescent="0.25">
      <c r="A76" s="26"/>
      <c r="B76" s="26"/>
      <c r="C76" s="26"/>
      <c r="D76" s="37" t="s">
        <v>315</v>
      </c>
      <c r="E76" s="31"/>
      <c r="F76" s="30"/>
      <c r="G76" s="30"/>
      <c r="H76" s="30"/>
      <c r="I76" s="39"/>
      <c r="J76" s="39"/>
      <c r="K76" s="30"/>
      <c r="L76" s="32"/>
      <c r="M76" s="40">
        <f>SUM(M9:M75)</f>
        <v>139783.15333333335</v>
      </c>
      <c r="N76" s="41">
        <f>SUM(N9:N75)</f>
        <v>3354795.6799999997</v>
      </c>
      <c r="O76" s="39"/>
      <c r="P76" s="27"/>
      <c r="Q76" s="42">
        <f>SUM(Q9:Q75)</f>
        <v>139783.15333333335</v>
      </c>
      <c r="R76" s="42">
        <f>SUM(R9:R75)</f>
        <v>978482.07333333336</v>
      </c>
    </row>
    <row r="78" spans="1:18" x14ac:dyDescent="0.25">
      <c r="D78" s="35" t="s">
        <v>369</v>
      </c>
      <c r="E78" s="35"/>
      <c r="F78" s="35"/>
      <c r="G78" s="35"/>
      <c r="H78" s="35"/>
      <c r="I78" s="35"/>
      <c r="J78" s="35"/>
      <c r="K78" s="35" t="s">
        <v>317</v>
      </c>
      <c r="L78" s="35"/>
      <c r="M78" s="35"/>
      <c r="N78" s="35"/>
      <c r="O78" s="35"/>
      <c r="P78" s="35" t="s">
        <v>367</v>
      </c>
      <c r="Q78" s="35"/>
    </row>
    <row r="79" spans="1:18" x14ac:dyDescent="0.25">
      <c r="D79" s="35" t="s">
        <v>334</v>
      </c>
      <c r="E79" s="35"/>
      <c r="F79" s="35"/>
      <c r="G79" s="35"/>
      <c r="H79" s="35"/>
      <c r="I79" s="35"/>
      <c r="J79" s="35"/>
      <c r="K79" s="35" t="s">
        <v>370</v>
      </c>
      <c r="L79" s="35"/>
      <c r="M79" s="35"/>
      <c r="N79" s="35"/>
      <c r="O79" s="35"/>
      <c r="P79" s="35" t="s">
        <v>368</v>
      </c>
      <c r="Q79" s="35"/>
    </row>
  </sheetData>
  <autoFilter ref="D1:D79" xr:uid="{00000000-0009-0000-0000-000000000000}"/>
  <sortState xmlns:xlrd2="http://schemas.microsoft.com/office/spreadsheetml/2017/richdata2" ref="D9:Q76">
    <sortCondition ref="D9:D76"/>
  </sortState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P246"/>
  <sheetViews>
    <sheetView workbookViewId="0">
      <selection activeCell="N10" sqref="N10"/>
    </sheetView>
  </sheetViews>
  <sheetFormatPr defaultRowHeight="15" x14ac:dyDescent="0.25"/>
  <sheetData>
    <row r="6" spans="1:16" ht="15.75" x14ac:dyDescent="0.25">
      <c r="A6" s="25"/>
      <c r="B6" s="7" t="s">
        <v>0</v>
      </c>
      <c r="C6" s="7"/>
      <c r="D6" s="7"/>
      <c r="E6" s="2"/>
      <c r="F6" s="2"/>
      <c r="G6" s="7"/>
      <c r="H6" s="7"/>
      <c r="I6" s="7"/>
      <c r="J6" s="3"/>
      <c r="K6" s="3"/>
      <c r="L6" s="1"/>
      <c r="M6" s="1"/>
      <c r="N6" s="1"/>
      <c r="O6" s="1"/>
      <c r="P6" s="5"/>
    </row>
    <row r="7" spans="1:16" ht="18" x14ac:dyDescent="0.25">
      <c r="A7" s="25"/>
      <c r="B7" s="7" t="s">
        <v>1</v>
      </c>
      <c r="C7" s="7"/>
      <c r="D7" s="7"/>
      <c r="E7" s="4"/>
      <c r="F7" s="4"/>
      <c r="G7" s="7"/>
      <c r="H7" s="7"/>
      <c r="I7" s="7"/>
      <c r="J7" s="6"/>
      <c r="K7" s="3"/>
      <c r="L7" s="1"/>
      <c r="M7" s="1"/>
      <c r="N7" s="1"/>
      <c r="O7" s="1"/>
      <c r="P7" s="5"/>
    </row>
    <row r="8" spans="1:16" ht="18" x14ac:dyDescent="0.25">
      <c r="A8" s="25"/>
      <c r="B8" s="7" t="s">
        <v>2</v>
      </c>
      <c r="C8" s="7"/>
      <c r="D8" s="7"/>
      <c r="E8" s="4"/>
      <c r="F8" s="4"/>
      <c r="G8" s="7"/>
      <c r="H8" s="7"/>
      <c r="I8" s="7"/>
      <c r="J8" s="6"/>
      <c r="K8" s="3"/>
      <c r="L8" s="1"/>
      <c r="M8" s="1"/>
      <c r="N8" s="1"/>
      <c r="O8" s="1"/>
      <c r="P8" s="5"/>
    </row>
    <row r="9" spans="1:16" ht="18" x14ac:dyDescent="0.25">
      <c r="A9" s="25"/>
      <c r="B9" s="7" t="s">
        <v>3</v>
      </c>
      <c r="C9" s="7"/>
      <c r="D9" s="7"/>
      <c r="E9" s="4"/>
      <c r="F9" s="4"/>
      <c r="G9" s="7"/>
      <c r="H9" s="7"/>
      <c r="I9" s="7"/>
      <c r="J9" s="6"/>
      <c r="K9" s="3"/>
      <c r="L9" s="1"/>
      <c r="M9" s="1"/>
      <c r="N9" s="1"/>
      <c r="O9" s="1"/>
      <c r="P9" s="5"/>
    </row>
    <row r="10" spans="1:16" ht="15.75" x14ac:dyDescent="0.25">
      <c r="A10" s="25"/>
      <c r="B10" s="14" t="s">
        <v>4</v>
      </c>
      <c r="C10" s="8" t="s">
        <v>5</v>
      </c>
      <c r="D10" s="1" t="s">
        <v>6</v>
      </c>
      <c r="E10" s="4"/>
      <c r="F10" s="4"/>
      <c r="G10" s="2">
        <v>1500</v>
      </c>
      <c r="H10" s="1">
        <v>0.34</v>
      </c>
      <c r="I10" s="1">
        <v>510.00000000000006</v>
      </c>
      <c r="J10" s="9">
        <v>555.90000000000009</v>
      </c>
      <c r="K10" s="1">
        <v>113.33333333333334</v>
      </c>
      <c r="L10" s="1" t="s">
        <v>7</v>
      </c>
      <c r="M10" s="1" t="s">
        <v>8</v>
      </c>
      <c r="N10" s="4" t="s">
        <v>9</v>
      </c>
      <c r="O10" s="1" t="s">
        <v>10</v>
      </c>
      <c r="P10" s="5" t="s">
        <v>11</v>
      </c>
    </row>
    <row r="11" spans="1:16" ht="15.75" x14ac:dyDescent="0.25">
      <c r="A11" s="25"/>
      <c r="B11" s="14" t="s">
        <v>12</v>
      </c>
      <c r="C11" s="8" t="s">
        <v>5</v>
      </c>
      <c r="D11" s="1" t="s">
        <v>13</v>
      </c>
      <c r="E11" s="4"/>
      <c r="F11" s="4"/>
      <c r="G11" s="2">
        <v>15000</v>
      </c>
      <c r="H11" s="1">
        <v>0.25</v>
      </c>
      <c r="I11" s="1">
        <v>3750</v>
      </c>
      <c r="J11" s="9">
        <v>4087.5000000000005</v>
      </c>
      <c r="K11" s="1">
        <v>833.33333333333337</v>
      </c>
      <c r="L11" s="1" t="s">
        <v>14</v>
      </c>
      <c r="M11" s="1" t="s">
        <v>15</v>
      </c>
      <c r="N11" s="4" t="s">
        <v>9</v>
      </c>
      <c r="O11" s="1" t="s">
        <v>10</v>
      </c>
      <c r="P11" s="5" t="s">
        <v>11</v>
      </c>
    </row>
    <row r="12" spans="1:16" ht="15.75" x14ac:dyDescent="0.25">
      <c r="A12" s="25"/>
      <c r="B12" s="14" t="s">
        <v>16</v>
      </c>
      <c r="C12" s="8" t="s">
        <v>5</v>
      </c>
      <c r="D12" s="1" t="s">
        <v>6</v>
      </c>
      <c r="E12" s="4"/>
      <c r="F12" s="4"/>
      <c r="G12" s="2">
        <v>10000</v>
      </c>
      <c r="H12" s="1">
        <v>0.08</v>
      </c>
      <c r="I12" s="1">
        <v>800</v>
      </c>
      <c r="J12" s="9">
        <v>872.00000000000011</v>
      </c>
      <c r="K12" s="1">
        <v>177.77777777777777</v>
      </c>
      <c r="L12" s="1" t="s">
        <v>7</v>
      </c>
      <c r="M12" s="1" t="s">
        <v>8</v>
      </c>
      <c r="N12" s="4" t="s">
        <v>9</v>
      </c>
      <c r="O12" s="1" t="s">
        <v>10</v>
      </c>
      <c r="P12" s="5" t="s">
        <v>11</v>
      </c>
    </row>
    <row r="13" spans="1:16" ht="15.75" x14ac:dyDescent="0.25">
      <c r="A13" s="25"/>
      <c r="B13" s="14" t="s">
        <v>17</v>
      </c>
      <c r="C13" s="8" t="s">
        <v>5</v>
      </c>
      <c r="D13" s="1" t="s">
        <v>18</v>
      </c>
      <c r="E13" s="4"/>
      <c r="F13" s="4"/>
      <c r="G13" s="2">
        <v>30</v>
      </c>
      <c r="H13" s="1">
        <v>9.9</v>
      </c>
      <c r="I13" s="1">
        <v>297</v>
      </c>
      <c r="J13" s="9">
        <v>323.73</v>
      </c>
      <c r="K13" s="1">
        <v>66</v>
      </c>
      <c r="L13" s="1" t="s">
        <v>7</v>
      </c>
      <c r="M13" s="1" t="s">
        <v>8</v>
      </c>
      <c r="N13" s="4" t="s">
        <v>9</v>
      </c>
      <c r="O13" s="1" t="s">
        <v>10</v>
      </c>
      <c r="P13" s="5" t="s">
        <v>11</v>
      </c>
    </row>
    <row r="14" spans="1:16" ht="15.75" x14ac:dyDescent="0.25">
      <c r="A14" s="25"/>
      <c r="B14" s="14" t="s">
        <v>19</v>
      </c>
      <c r="C14" s="8" t="s">
        <v>5</v>
      </c>
      <c r="D14" s="1" t="s">
        <v>18</v>
      </c>
      <c r="E14" s="4"/>
      <c r="F14" s="4"/>
      <c r="G14" s="2">
        <v>2000</v>
      </c>
      <c r="H14" s="1">
        <v>1.93</v>
      </c>
      <c r="I14" s="1">
        <v>3860</v>
      </c>
      <c r="J14" s="9">
        <v>4207.4000000000005</v>
      </c>
      <c r="K14" s="1">
        <v>857.77777777777783</v>
      </c>
      <c r="L14" s="1" t="s">
        <v>14</v>
      </c>
      <c r="M14" s="1" t="s">
        <v>15</v>
      </c>
      <c r="N14" s="4" t="s">
        <v>9</v>
      </c>
      <c r="O14" s="1" t="s">
        <v>10</v>
      </c>
      <c r="P14" s="5" t="s">
        <v>11</v>
      </c>
    </row>
    <row r="15" spans="1:16" ht="15.75" x14ac:dyDescent="0.25">
      <c r="A15" s="25"/>
      <c r="B15" s="15" t="s">
        <v>20</v>
      </c>
      <c r="C15" s="10" t="s">
        <v>21</v>
      </c>
      <c r="D15" s="1"/>
      <c r="E15" s="4"/>
      <c r="F15" s="4"/>
      <c r="G15" s="2"/>
      <c r="H15" s="1"/>
      <c r="I15" s="1">
        <v>0</v>
      </c>
      <c r="J15" s="9">
        <v>0</v>
      </c>
      <c r="K15" s="1">
        <v>0</v>
      </c>
      <c r="L15" s="1"/>
      <c r="M15" s="1"/>
      <c r="N15" s="1"/>
      <c r="O15" s="1"/>
      <c r="P15" s="4"/>
    </row>
    <row r="16" spans="1:16" ht="15.75" x14ac:dyDescent="0.25">
      <c r="A16" s="25"/>
      <c r="B16" s="15" t="s">
        <v>22</v>
      </c>
      <c r="C16" s="8"/>
      <c r="D16" s="1"/>
      <c r="E16" s="4"/>
      <c r="F16" s="4"/>
      <c r="G16" s="2"/>
      <c r="H16" s="1"/>
      <c r="I16" s="1">
        <v>0</v>
      </c>
      <c r="J16" s="9">
        <v>0</v>
      </c>
      <c r="K16" s="1">
        <v>0</v>
      </c>
      <c r="L16" s="1"/>
      <c r="M16" s="1"/>
      <c r="N16" s="1"/>
      <c r="O16" s="1"/>
      <c r="P16" s="4"/>
    </row>
    <row r="17" spans="1:16" ht="15.75" x14ac:dyDescent="0.25">
      <c r="A17" s="25"/>
      <c r="B17" s="14" t="s">
        <v>23</v>
      </c>
      <c r="C17" s="8" t="s">
        <v>21</v>
      </c>
      <c r="D17" s="1" t="s">
        <v>18</v>
      </c>
      <c r="E17" s="4"/>
      <c r="F17" s="4"/>
      <c r="G17" s="2">
        <v>6000</v>
      </c>
      <c r="H17" s="1">
        <v>2.12</v>
      </c>
      <c r="I17" s="1">
        <v>12720</v>
      </c>
      <c r="J17" s="9">
        <v>13864.800000000001</v>
      </c>
      <c r="K17" s="1">
        <v>2826.6666666666665</v>
      </c>
      <c r="L17" s="1" t="s">
        <v>14</v>
      </c>
      <c r="M17" s="1" t="s">
        <v>15</v>
      </c>
      <c r="N17" s="4" t="s">
        <v>9</v>
      </c>
      <c r="O17" s="1" t="s">
        <v>10</v>
      </c>
      <c r="P17" s="5" t="s">
        <v>11</v>
      </c>
    </row>
    <row r="18" spans="1:16" ht="15.75" x14ac:dyDescent="0.25">
      <c r="A18" s="25"/>
      <c r="B18" s="14" t="s">
        <v>24</v>
      </c>
      <c r="C18" s="8" t="s">
        <v>21</v>
      </c>
      <c r="D18" s="1" t="s">
        <v>18</v>
      </c>
      <c r="E18" s="4"/>
      <c r="F18" s="4"/>
      <c r="G18" s="2">
        <v>500</v>
      </c>
      <c r="H18" s="1">
        <v>0.44</v>
      </c>
      <c r="I18" s="1">
        <v>220</v>
      </c>
      <c r="J18" s="9">
        <v>239.8</v>
      </c>
      <c r="K18" s="1">
        <v>48.888888888888886</v>
      </c>
      <c r="L18" s="1" t="s">
        <v>14</v>
      </c>
      <c r="M18" s="1" t="s">
        <v>15</v>
      </c>
      <c r="N18" s="4" t="s">
        <v>9</v>
      </c>
      <c r="O18" s="1" t="s">
        <v>10</v>
      </c>
      <c r="P18" s="5" t="s">
        <v>11</v>
      </c>
    </row>
    <row r="19" spans="1:16" ht="15.75" x14ac:dyDescent="0.25">
      <c r="A19" s="25"/>
      <c r="B19" s="14" t="s">
        <v>25</v>
      </c>
      <c r="C19" s="8" t="s">
        <v>21</v>
      </c>
      <c r="D19" s="1" t="s">
        <v>18</v>
      </c>
      <c r="E19" s="4"/>
      <c r="F19" s="4"/>
      <c r="G19" s="2">
        <v>600</v>
      </c>
      <c r="H19" s="1">
        <v>0.49</v>
      </c>
      <c r="I19" s="1">
        <v>294</v>
      </c>
      <c r="J19" s="9">
        <v>320.46000000000004</v>
      </c>
      <c r="K19" s="1">
        <v>65.333333333333329</v>
      </c>
      <c r="L19" s="1" t="s">
        <v>7</v>
      </c>
      <c r="M19" s="1" t="s">
        <v>8</v>
      </c>
      <c r="N19" s="4" t="s">
        <v>9</v>
      </c>
      <c r="O19" s="1" t="s">
        <v>10</v>
      </c>
      <c r="P19" s="5" t="s">
        <v>11</v>
      </c>
    </row>
    <row r="20" spans="1:16" ht="15.75" x14ac:dyDescent="0.25">
      <c r="A20" s="25"/>
      <c r="B20" s="14" t="s">
        <v>26</v>
      </c>
      <c r="C20" s="8" t="s">
        <v>21</v>
      </c>
      <c r="D20" s="1" t="s">
        <v>27</v>
      </c>
      <c r="E20" s="4"/>
      <c r="F20" s="4"/>
      <c r="G20" s="2">
        <v>100</v>
      </c>
      <c r="H20" s="1">
        <v>0.95</v>
      </c>
      <c r="I20" s="1">
        <v>95</v>
      </c>
      <c r="J20" s="9">
        <v>103.55000000000001</v>
      </c>
      <c r="K20" s="1">
        <v>21.111111111111111</v>
      </c>
      <c r="L20" s="1" t="s">
        <v>7</v>
      </c>
      <c r="M20" s="1" t="s">
        <v>8</v>
      </c>
      <c r="N20" s="4" t="s">
        <v>9</v>
      </c>
      <c r="O20" s="1" t="s">
        <v>10</v>
      </c>
      <c r="P20" s="5" t="s">
        <v>11</v>
      </c>
    </row>
    <row r="21" spans="1:16" ht="15.75" x14ac:dyDescent="0.25">
      <c r="A21" s="25"/>
      <c r="B21" s="14" t="s">
        <v>28</v>
      </c>
      <c r="C21" s="8" t="s">
        <v>21</v>
      </c>
      <c r="D21" s="1" t="s">
        <v>6</v>
      </c>
      <c r="E21" s="4"/>
      <c r="F21" s="4"/>
      <c r="G21" s="2">
        <v>3000</v>
      </c>
      <c r="H21" s="1">
        <v>0.5</v>
      </c>
      <c r="I21" s="1">
        <v>1500</v>
      </c>
      <c r="J21" s="9">
        <v>1635.0000000000002</v>
      </c>
      <c r="K21" s="1">
        <v>333.33333333333331</v>
      </c>
      <c r="L21" s="1" t="s">
        <v>14</v>
      </c>
      <c r="M21" s="1" t="s">
        <v>15</v>
      </c>
      <c r="N21" s="4" t="s">
        <v>9</v>
      </c>
      <c r="O21" s="1" t="s">
        <v>10</v>
      </c>
      <c r="P21" s="5" t="s">
        <v>11</v>
      </c>
    </row>
    <row r="22" spans="1:16" ht="15.75" x14ac:dyDescent="0.25">
      <c r="A22" s="25"/>
      <c r="B22" s="14" t="s">
        <v>29</v>
      </c>
      <c r="C22" s="8" t="s">
        <v>21</v>
      </c>
      <c r="D22" s="1" t="s">
        <v>30</v>
      </c>
      <c r="E22" s="4"/>
      <c r="F22" s="4"/>
      <c r="G22" s="2">
        <v>200</v>
      </c>
      <c r="H22" s="1">
        <v>14.46</v>
      </c>
      <c r="I22" s="1">
        <v>2892</v>
      </c>
      <c r="J22" s="9">
        <v>3152.28</v>
      </c>
      <c r="K22" s="1">
        <v>642.66666666666663</v>
      </c>
      <c r="L22" s="1" t="s">
        <v>14</v>
      </c>
      <c r="M22" s="1" t="s">
        <v>15</v>
      </c>
      <c r="N22" s="4" t="s">
        <v>9</v>
      </c>
      <c r="O22" s="1" t="s">
        <v>10</v>
      </c>
      <c r="P22" s="5" t="s">
        <v>11</v>
      </c>
    </row>
    <row r="23" spans="1:16" ht="15.75" x14ac:dyDescent="0.25">
      <c r="A23" s="25"/>
      <c r="B23" s="14" t="s">
        <v>31</v>
      </c>
      <c r="C23" s="8" t="s">
        <v>21</v>
      </c>
      <c r="D23" s="1" t="s">
        <v>6</v>
      </c>
      <c r="E23" s="4"/>
      <c r="F23" s="4"/>
      <c r="G23" s="2">
        <v>8000</v>
      </c>
      <c r="H23" s="1">
        <v>0.06</v>
      </c>
      <c r="I23" s="1">
        <v>480</v>
      </c>
      <c r="J23" s="9">
        <v>523.20000000000005</v>
      </c>
      <c r="K23" s="1">
        <v>106.66666666666667</v>
      </c>
      <c r="L23" s="1" t="s">
        <v>14</v>
      </c>
      <c r="M23" s="1" t="s">
        <v>15</v>
      </c>
      <c r="N23" s="4" t="s">
        <v>9</v>
      </c>
      <c r="O23" s="1" t="s">
        <v>10</v>
      </c>
      <c r="P23" s="5" t="s">
        <v>11</v>
      </c>
    </row>
    <row r="24" spans="1:16" ht="15.75" x14ac:dyDescent="0.25">
      <c r="A24" s="25"/>
      <c r="B24" s="14" t="s">
        <v>32</v>
      </c>
      <c r="C24" s="8" t="s">
        <v>21</v>
      </c>
      <c r="D24" s="1" t="s">
        <v>18</v>
      </c>
      <c r="E24" s="4"/>
      <c r="F24" s="4"/>
      <c r="G24" s="2">
        <v>3000</v>
      </c>
      <c r="H24" s="1">
        <v>1.35</v>
      </c>
      <c r="I24" s="1">
        <v>4050.0000000000005</v>
      </c>
      <c r="J24" s="9">
        <v>4414.5000000000009</v>
      </c>
      <c r="K24" s="1">
        <v>900.00000000000011</v>
      </c>
      <c r="L24" s="1" t="s">
        <v>14</v>
      </c>
      <c r="M24" s="1" t="s">
        <v>15</v>
      </c>
      <c r="N24" s="4" t="s">
        <v>9</v>
      </c>
      <c r="O24" s="1" t="s">
        <v>10</v>
      </c>
      <c r="P24" s="5" t="s">
        <v>11</v>
      </c>
    </row>
    <row r="25" spans="1:16" ht="15.75" x14ac:dyDescent="0.25">
      <c r="A25" s="25"/>
      <c r="B25" s="14" t="s">
        <v>33</v>
      </c>
      <c r="C25" s="8" t="s">
        <v>21</v>
      </c>
      <c r="D25" s="1" t="s">
        <v>6</v>
      </c>
      <c r="E25" s="4"/>
      <c r="F25" s="4"/>
      <c r="G25" s="2">
        <v>10000</v>
      </c>
      <c r="H25" s="1">
        <v>0.25</v>
      </c>
      <c r="I25" s="1">
        <v>2500</v>
      </c>
      <c r="J25" s="9">
        <v>2725</v>
      </c>
      <c r="K25" s="1">
        <v>555.55555555555554</v>
      </c>
      <c r="L25" s="1" t="s">
        <v>14</v>
      </c>
      <c r="M25" s="1" t="s">
        <v>15</v>
      </c>
      <c r="N25" s="4" t="s">
        <v>9</v>
      </c>
      <c r="O25" s="1" t="s">
        <v>10</v>
      </c>
      <c r="P25" s="5" t="s">
        <v>11</v>
      </c>
    </row>
    <row r="26" spans="1:16" ht="15.75" x14ac:dyDescent="0.25">
      <c r="A26" s="25"/>
      <c r="B26" s="14" t="s">
        <v>34</v>
      </c>
      <c r="C26" s="8" t="s">
        <v>21</v>
      </c>
      <c r="D26" s="1" t="s">
        <v>6</v>
      </c>
      <c r="E26" s="4"/>
      <c r="F26" s="4"/>
      <c r="G26" s="2">
        <v>60000</v>
      </c>
      <c r="H26" s="1">
        <v>0.1</v>
      </c>
      <c r="I26" s="1">
        <v>6000</v>
      </c>
      <c r="J26" s="9">
        <v>6540.0000000000009</v>
      </c>
      <c r="K26" s="1">
        <v>1333.3333333333333</v>
      </c>
      <c r="L26" s="1" t="s">
        <v>14</v>
      </c>
      <c r="M26" s="1" t="s">
        <v>15</v>
      </c>
      <c r="N26" s="4" t="s">
        <v>9</v>
      </c>
      <c r="O26" s="1" t="s">
        <v>10</v>
      </c>
      <c r="P26" s="5" t="s">
        <v>11</v>
      </c>
    </row>
    <row r="27" spans="1:16" ht="15.75" x14ac:dyDescent="0.25">
      <c r="A27" s="25"/>
      <c r="B27" s="14" t="s">
        <v>35</v>
      </c>
      <c r="C27" s="8" t="s">
        <v>21</v>
      </c>
      <c r="D27" s="1" t="s">
        <v>30</v>
      </c>
      <c r="E27" s="4"/>
      <c r="F27" s="4"/>
      <c r="G27" s="2">
        <v>50</v>
      </c>
      <c r="H27" s="1">
        <v>8.18</v>
      </c>
      <c r="I27" s="1">
        <v>409</v>
      </c>
      <c r="J27" s="9">
        <v>445.81000000000006</v>
      </c>
      <c r="K27" s="1">
        <v>90.888888888888886</v>
      </c>
      <c r="L27" s="1" t="s">
        <v>7</v>
      </c>
      <c r="M27" s="1" t="s">
        <v>8</v>
      </c>
      <c r="N27" s="4" t="s">
        <v>9</v>
      </c>
      <c r="O27" s="1" t="s">
        <v>10</v>
      </c>
      <c r="P27" s="5" t="s">
        <v>11</v>
      </c>
    </row>
    <row r="28" spans="1:16" ht="15.75" x14ac:dyDescent="0.25">
      <c r="A28" s="25"/>
      <c r="B28" s="14" t="s">
        <v>36</v>
      </c>
      <c r="C28" s="8" t="s">
        <v>21</v>
      </c>
      <c r="D28" s="1" t="s">
        <v>37</v>
      </c>
      <c r="E28" s="4"/>
      <c r="F28" s="4"/>
      <c r="G28" s="2">
        <v>2500</v>
      </c>
      <c r="H28" s="1">
        <v>0.7</v>
      </c>
      <c r="I28" s="1">
        <v>1750</v>
      </c>
      <c r="J28" s="9">
        <v>1907.5000000000002</v>
      </c>
      <c r="K28" s="1">
        <v>388.88888888888891</v>
      </c>
      <c r="L28" s="1" t="s">
        <v>14</v>
      </c>
      <c r="M28" s="1" t="s">
        <v>15</v>
      </c>
      <c r="N28" s="4" t="s">
        <v>9</v>
      </c>
      <c r="O28" s="1" t="s">
        <v>10</v>
      </c>
      <c r="P28" s="5" t="s">
        <v>11</v>
      </c>
    </row>
    <row r="29" spans="1:16" ht="15.75" x14ac:dyDescent="0.25">
      <c r="A29" s="25"/>
      <c r="B29" s="15" t="s">
        <v>38</v>
      </c>
      <c r="C29" s="10" t="s">
        <v>39</v>
      </c>
      <c r="D29" s="1"/>
      <c r="E29" s="4"/>
      <c r="F29" s="4"/>
      <c r="G29" s="2"/>
      <c r="H29" s="1"/>
      <c r="I29" s="1">
        <v>0</v>
      </c>
      <c r="J29" s="9">
        <v>0</v>
      </c>
      <c r="K29" s="1">
        <v>0</v>
      </c>
      <c r="L29" s="1"/>
      <c r="M29" s="1"/>
      <c r="N29" s="4"/>
      <c r="O29" s="4"/>
      <c r="P29" s="5"/>
    </row>
    <row r="30" spans="1:16" ht="15.75" x14ac:dyDescent="0.25">
      <c r="A30" s="25"/>
      <c r="B30" s="14" t="s">
        <v>40</v>
      </c>
      <c r="C30" s="8" t="s">
        <v>41</v>
      </c>
      <c r="D30" s="1" t="s">
        <v>6</v>
      </c>
      <c r="E30" s="4"/>
      <c r="F30" s="4"/>
      <c r="G30" s="2">
        <v>1500</v>
      </c>
      <c r="H30" s="1">
        <v>0.32</v>
      </c>
      <c r="I30" s="1">
        <v>480</v>
      </c>
      <c r="J30" s="9">
        <v>523.20000000000005</v>
      </c>
      <c r="K30" s="1">
        <v>106.66666666666667</v>
      </c>
      <c r="L30" s="1" t="s">
        <v>14</v>
      </c>
      <c r="M30" s="1" t="s">
        <v>15</v>
      </c>
      <c r="N30" s="4" t="s">
        <v>9</v>
      </c>
      <c r="O30" s="1" t="s">
        <v>10</v>
      </c>
      <c r="P30" s="5" t="s">
        <v>11</v>
      </c>
    </row>
    <row r="31" spans="1:16" ht="15.75" x14ac:dyDescent="0.25">
      <c r="A31" s="25"/>
      <c r="B31" s="14" t="s">
        <v>42</v>
      </c>
      <c r="C31" s="8" t="s">
        <v>41</v>
      </c>
      <c r="D31" s="1" t="s">
        <v>43</v>
      </c>
      <c r="E31" s="4"/>
      <c r="F31" s="4"/>
      <c r="G31" s="2">
        <v>500</v>
      </c>
      <c r="H31" s="1">
        <v>0.64</v>
      </c>
      <c r="I31" s="1">
        <v>320</v>
      </c>
      <c r="J31" s="9">
        <v>348.8</v>
      </c>
      <c r="K31" s="1">
        <v>71.111111111111114</v>
      </c>
      <c r="L31" s="1" t="s">
        <v>7</v>
      </c>
      <c r="M31" s="1" t="s">
        <v>8</v>
      </c>
      <c r="N31" s="4" t="s">
        <v>9</v>
      </c>
      <c r="O31" s="1" t="s">
        <v>10</v>
      </c>
      <c r="P31" s="5" t="s">
        <v>11</v>
      </c>
    </row>
    <row r="32" spans="1:16" ht="15.75" x14ac:dyDescent="0.25">
      <c r="A32" s="25"/>
      <c r="B32" s="14" t="s">
        <v>44</v>
      </c>
      <c r="C32" s="8" t="s">
        <v>45</v>
      </c>
      <c r="D32" s="1" t="s">
        <v>43</v>
      </c>
      <c r="E32" s="4"/>
      <c r="F32" s="4"/>
      <c r="G32" s="2">
        <v>50</v>
      </c>
      <c r="H32" s="1">
        <v>0.72</v>
      </c>
      <c r="I32" s="1">
        <v>36</v>
      </c>
      <c r="J32" s="9">
        <v>39.24</v>
      </c>
      <c r="K32" s="1">
        <v>8</v>
      </c>
      <c r="L32" s="1" t="s">
        <v>7</v>
      </c>
      <c r="M32" s="1" t="s">
        <v>8</v>
      </c>
      <c r="N32" s="4" t="s">
        <v>9</v>
      </c>
      <c r="O32" s="1" t="s">
        <v>10</v>
      </c>
      <c r="P32" s="5" t="s">
        <v>11</v>
      </c>
    </row>
    <row r="33" spans="1:16" ht="15.75" x14ac:dyDescent="0.25">
      <c r="A33" s="25"/>
      <c r="B33" s="15" t="s">
        <v>46</v>
      </c>
      <c r="C33" s="10" t="s">
        <v>47</v>
      </c>
      <c r="D33" s="1"/>
      <c r="E33" s="4"/>
      <c r="F33" s="4"/>
      <c r="G33" s="2"/>
      <c r="H33" s="1"/>
      <c r="I33" s="1">
        <v>0</v>
      </c>
      <c r="J33" s="9">
        <v>0</v>
      </c>
      <c r="K33" s="1">
        <v>0</v>
      </c>
      <c r="L33" s="1"/>
      <c r="M33" s="1"/>
      <c r="N33" s="4"/>
      <c r="O33" s="4"/>
      <c r="P33" s="4"/>
    </row>
    <row r="34" spans="1:16" ht="15.75" x14ac:dyDescent="0.25">
      <c r="A34" s="25"/>
      <c r="B34" s="14" t="s">
        <v>48</v>
      </c>
      <c r="C34" s="8" t="s">
        <v>47</v>
      </c>
      <c r="D34" s="1" t="s">
        <v>18</v>
      </c>
      <c r="E34" s="4"/>
      <c r="F34" s="4"/>
      <c r="G34" s="2">
        <v>60</v>
      </c>
      <c r="H34" s="1">
        <v>19.829999999999998</v>
      </c>
      <c r="I34" s="1">
        <v>1189.8</v>
      </c>
      <c r="J34" s="9">
        <v>1296.8820000000001</v>
      </c>
      <c r="K34" s="1">
        <v>264.39999999999998</v>
      </c>
      <c r="L34" s="1" t="s">
        <v>14</v>
      </c>
      <c r="M34" s="1" t="s">
        <v>15</v>
      </c>
      <c r="N34" s="4" t="s">
        <v>9</v>
      </c>
      <c r="O34" s="1" t="s">
        <v>10</v>
      </c>
      <c r="P34" s="5" t="s">
        <v>11</v>
      </c>
    </row>
    <row r="35" spans="1:16" ht="15.75" x14ac:dyDescent="0.25">
      <c r="A35" s="25"/>
      <c r="B35" s="15" t="s">
        <v>49</v>
      </c>
      <c r="C35" s="10" t="s">
        <v>50</v>
      </c>
      <c r="D35" s="1"/>
      <c r="E35" s="4"/>
      <c r="F35" s="4"/>
      <c r="G35" s="2"/>
      <c r="H35" s="1"/>
      <c r="I35" s="1">
        <v>0</v>
      </c>
      <c r="J35" s="9">
        <v>0</v>
      </c>
      <c r="K35" s="1">
        <v>0</v>
      </c>
      <c r="L35" s="1"/>
      <c r="M35" s="1"/>
      <c r="N35" s="4"/>
      <c r="O35" s="4"/>
      <c r="P35" s="4"/>
    </row>
    <row r="36" spans="1:16" ht="15.75" x14ac:dyDescent="0.25">
      <c r="A36" s="25"/>
      <c r="B36" s="14" t="s">
        <v>51</v>
      </c>
      <c r="C36" s="8" t="s">
        <v>50</v>
      </c>
      <c r="D36" s="1" t="s">
        <v>30</v>
      </c>
      <c r="E36" s="4"/>
      <c r="F36" s="4"/>
      <c r="G36" s="2">
        <v>200</v>
      </c>
      <c r="H36" s="1">
        <v>7.79</v>
      </c>
      <c r="I36" s="1">
        <v>1558</v>
      </c>
      <c r="J36" s="9">
        <v>1698.22</v>
      </c>
      <c r="K36" s="1">
        <v>346.22222222222223</v>
      </c>
      <c r="L36" s="1" t="s">
        <v>14</v>
      </c>
      <c r="M36" s="1" t="s">
        <v>15</v>
      </c>
      <c r="N36" s="4" t="s">
        <v>9</v>
      </c>
      <c r="O36" s="1" t="s">
        <v>10</v>
      </c>
      <c r="P36" s="5" t="s">
        <v>11</v>
      </c>
    </row>
    <row r="37" spans="1:16" ht="15.75" x14ac:dyDescent="0.25">
      <c r="A37" s="25"/>
      <c r="B37" s="16" t="s">
        <v>52</v>
      </c>
      <c r="C37" s="8" t="s">
        <v>50</v>
      </c>
      <c r="D37" s="1" t="s">
        <v>6</v>
      </c>
      <c r="E37" s="4"/>
      <c r="F37" s="4"/>
      <c r="G37" s="2">
        <v>36000</v>
      </c>
      <c r="H37" s="1">
        <v>0.27</v>
      </c>
      <c r="I37" s="1">
        <v>9720</v>
      </c>
      <c r="J37" s="9">
        <v>10594.800000000001</v>
      </c>
      <c r="K37" s="1">
        <v>2160</v>
      </c>
      <c r="L37" s="1" t="s">
        <v>14</v>
      </c>
      <c r="M37" s="1" t="s">
        <v>15</v>
      </c>
      <c r="N37" s="4" t="s">
        <v>9</v>
      </c>
      <c r="O37" s="1" t="s">
        <v>10</v>
      </c>
      <c r="P37" s="5" t="s">
        <v>11</v>
      </c>
    </row>
    <row r="38" spans="1:16" ht="15.75" x14ac:dyDescent="0.25">
      <c r="A38" s="25"/>
      <c r="B38" s="14" t="s">
        <v>53</v>
      </c>
      <c r="C38" s="8" t="s">
        <v>50</v>
      </c>
      <c r="D38" s="1" t="s">
        <v>18</v>
      </c>
      <c r="E38" s="4"/>
      <c r="F38" s="4"/>
      <c r="G38" s="2">
        <v>12000</v>
      </c>
      <c r="H38" s="1">
        <v>1</v>
      </c>
      <c r="I38" s="1">
        <v>12000</v>
      </c>
      <c r="J38" s="9">
        <v>13080.000000000002</v>
      </c>
      <c r="K38" s="1">
        <v>2666.6666666666665</v>
      </c>
      <c r="L38" s="1" t="s">
        <v>14</v>
      </c>
      <c r="M38" s="1" t="s">
        <v>15</v>
      </c>
      <c r="N38" s="4" t="s">
        <v>9</v>
      </c>
      <c r="O38" s="1" t="s">
        <v>10</v>
      </c>
      <c r="P38" s="5" t="s">
        <v>11</v>
      </c>
    </row>
    <row r="39" spans="1:16" ht="15.75" x14ac:dyDescent="0.25">
      <c r="A39" s="25"/>
      <c r="B39" s="14" t="s">
        <v>54</v>
      </c>
      <c r="C39" s="8" t="s">
        <v>50</v>
      </c>
      <c r="D39" s="1" t="s">
        <v>18</v>
      </c>
      <c r="E39" s="4"/>
      <c r="F39" s="4"/>
      <c r="G39" s="2">
        <v>12000</v>
      </c>
      <c r="H39" s="1">
        <v>1</v>
      </c>
      <c r="I39" s="1">
        <v>12000</v>
      </c>
      <c r="J39" s="9">
        <v>13080.000000000002</v>
      </c>
      <c r="K39" s="1">
        <v>2666.6666666666665</v>
      </c>
      <c r="L39" s="1" t="s">
        <v>14</v>
      </c>
      <c r="M39" s="1" t="s">
        <v>15</v>
      </c>
      <c r="N39" s="4" t="s">
        <v>9</v>
      </c>
      <c r="O39" s="1" t="s">
        <v>10</v>
      </c>
      <c r="P39" s="5" t="s">
        <v>11</v>
      </c>
    </row>
    <row r="40" spans="1:16" ht="15.75" x14ac:dyDescent="0.25">
      <c r="A40" s="25"/>
      <c r="B40" s="17" t="s">
        <v>55</v>
      </c>
      <c r="C40" s="8" t="s">
        <v>56</v>
      </c>
      <c r="D40" s="1" t="s">
        <v>18</v>
      </c>
      <c r="E40" s="4"/>
      <c r="F40" s="4"/>
      <c r="G40" s="2">
        <v>2000</v>
      </c>
      <c r="H40" s="1">
        <v>2.0699999999999998</v>
      </c>
      <c r="I40" s="1">
        <v>4140</v>
      </c>
      <c r="J40" s="9">
        <v>4512.6000000000004</v>
      </c>
      <c r="K40" s="1">
        <v>920</v>
      </c>
      <c r="L40" s="1" t="s">
        <v>7</v>
      </c>
      <c r="M40" s="1" t="s">
        <v>8</v>
      </c>
      <c r="N40" s="4" t="s">
        <v>9</v>
      </c>
      <c r="O40" s="1" t="s">
        <v>10</v>
      </c>
      <c r="P40" s="5" t="s">
        <v>11</v>
      </c>
    </row>
    <row r="41" spans="1:16" ht="15.75" x14ac:dyDescent="0.25">
      <c r="A41" s="25"/>
      <c r="B41" s="15" t="s">
        <v>57</v>
      </c>
      <c r="C41" s="10" t="s">
        <v>58</v>
      </c>
      <c r="D41" s="1"/>
      <c r="E41" s="4"/>
      <c r="F41" s="4"/>
      <c r="G41" s="2"/>
      <c r="H41" s="1"/>
      <c r="I41" s="1">
        <v>0</v>
      </c>
      <c r="J41" s="9">
        <v>0</v>
      </c>
      <c r="K41" s="1">
        <v>0</v>
      </c>
      <c r="L41" s="1"/>
      <c r="M41" s="1"/>
      <c r="N41" s="4"/>
      <c r="O41" s="4"/>
      <c r="P41" s="4"/>
    </row>
    <row r="42" spans="1:16" ht="15.75" x14ac:dyDescent="0.25">
      <c r="A42" s="25"/>
      <c r="B42" s="14" t="s">
        <v>59</v>
      </c>
      <c r="C42" s="8" t="s">
        <v>58</v>
      </c>
      <c r="D42" s="1" t="s">
        <v>18</v>
      </c>
      <c r="E42" s="4"/>
      <c r="F42" s="4"/>
      <c r="G42" s="2">
        <v>4000</v>
      </c>
      <c r="H42" s="1">
        <v>5</v>
      </c>
      <c r="I42" s="1">
        <v>20000</v>
      </c>
      <c r="J42" s="9">
        <v>21800</v>
      </c>
      <c r="K42" s="1">
        <v>4444.4444444444443</v>
      </c>
      <c r="L42" s="1" t="s">
        <v>14</v>
      </c>
      <c r="M42" s="1" t="s">
        <v>15</v>
      </c>
      <c r="N42" s="4" t="s">
        <v>9</v>
      </c>
      <c r="O42" s="1" t="s">
        <v>10</v>
      </c>
      <c r="P42" s="5" t="s">
        <v>11</v>
      </c>
    </row>
    <row r="43" spans="1:16" ht="15.75" x14ac:dyDescent="0.25">
      <c r="A43" s="25"/>
      <c r="B43" s="15" t="s">
        <v>60</v>
      </c>
      <c r="C43" s="10"/>
      <c r="D43" s="1"/>
      <c r="E43" s="4"/>
      <c r="F43" s="4"/>
      <c r="G43" s="2"/>
      <c r="H43" s="1"/>
      <c r="I43" s="1">
        <v>0</v>
      </c>
      <c r="J43" s="9">
        <v>0</v>
      </c>
      <c r="K43" s="1">
        <v>0</v>
      </c>
      <c r="L43" s="1"/>
      <c r="M43" s="1"/>
      <c r="N43" s="4"/>
      <c r="O43" s="4"/>
      <c r="P43" s="4"/>
    </row>
    <row r="44" spans="1:16" ht="15.75" x14ac:dyDescent="0.25">
      <c r="A44" s="25"/>
      <c r="B44" s="15" t="s">
        <v>61</v>
      </c>
      <c r="C44" s="8"/>
      <c r="D44" s="1"/>
      <c r="E44" s="4"/>
      <c r="F44" s="4"/>
      <c r="G44" s="2"/>
      <c r="H44" s="1"/>
      <c r="I44" s="1">
        <v>0</v>
      </c>
      <c r="J44" s="9">
        <v>0</v>
      </c>
      <c r="K44" s="1">
        <v>0</v>
      </c>
      <c r="L44" s="1"/>
      <c r="M44" s="1"/>
      <c r="N44" s="4"/>
      <c r="O44" s="4"/>
      <c r="P44" s="4"/>
    </row>
    <row r="45" spans="1:16" ht="15.75" x14ac:dyDescent="0.25">
      <c r="A45" s="25"/>
      <c r="B45" s="15" t="s">
        <v>62</v>
      </c>
      <c r="C45" s="8"/>
      <c r="D45" s="1"/>
      <c r="E45" s="4"/>
      <c r="F45" s="4"/>
      <c r="G45" s="2"/>
      <c r="H45" s="1"/>
      <c r="I45" s="1">
        <v>0</v>
      </c>
      <c r="J45" s="9">
        <v>0</v>
      </c>
      <c r="K45" s="1">
        <v>0</v>
      </c>
      <c r="L45" s="1"/>
      <c r="M45" s="1"/>
      <c r="N45" s="4"/>
      <c r="O45" s="4"/>
      <c r="P45" s="4"/>
    </row>
    <row r="46" spans="1:16" ht="15.75" x14ac:dyDescent="0.25">
      <c r="A46" s="25"/>
      <c r="B46" s="15" t="s">
        <v>60</v>
      </c>
      <c r="C46" s="10"/>
      <c r="D46" s="1"/>
      <c r="E46" s="4"/>
      <c r="F46" s="4"/>
      <c r="G46" s="2"/>
      <c r="H46" s="1"/>
      <c r="I46" s="1">
        <v>0</v>
      </c>
      <c r="J46" s="9">
        <v>0</v>
      </c>
      <c r="K46" s="1">
        <v>0</v>
      </c>
      <c r="L46" s="1"/>
      <c r="M46" s="1"/>
      <c r="N46" s="4"/>
      <c r="O46" s="4"/>
      <c r="P46" s="4"/>
    </row>
    <row r="47" spans="1:16" ht="15.75" x14ac:dyDescent="0.25">
      <c r="A47" s="25"/>
      <c r="B47" s="15" t="s">
        <v>63</v>
      </c>
      <c r="C47" s="8"/>
      <c r="D47" s="1"/>
      <c r="E47" s="4"/>
      <c r="F47" s="4"/>
      <c r="G47" s="2"/>
      <c r="H47" s="1"/>
      <c r="I47" s="1">
        <v>0</v>
      </c>
      <c r="J47" s="9">
        <v>0</v>
      </c>
      <c r="K47" s="1">
        <v>0</v>
      </c>
      <c r="L47" s="1"/>
      <c r="M47" s="1"/>
      <c r="N47" s="4"/>
      <c r="O47" s="4"/>
      <c r="P47" s="4"/>
    </row>
    <row r="48" spans="1:16" ht="15.75" x14ac:dyDescent="0.25">
      <c r="A48" s="25"/>
      <c r="B48" s="15" t="s">
        <v>64</v>
      </c>
      <c r="C48" s="10" t="s">
        <v>65</v>
      </c>
      <c r="D48" s="1"/>
      <c r="E48" s="4"/>
      <c r="F48" s="4"/>
      <c r="G48" s="2"/>
      <c r="H48" s="1"/>
      <c r="I48" s="1">
        <v>0</v>
      </c>
      <c r="J48" s="9">
        <v>0</v>
      </c>
      <c r="K48" s="1">
        <v>0</v>
      </c>
      <c r="L48" s="1"/>
      <c r="M48" s="1"/>
      <c r="N48" s="4"/>
      <c r="O48" s="4"/>
      <c r="P48" s="4"/>
    </row>
    <row r="49" spans="1:16" ht="15.75" x14ac:dyDescent="0.25">
      <c r="A49" s="25"/>
      <c r="B49" s="14" t="s">
        <v>66</v>
      </c>
      <c r="C49" s="8" t="s">
        <v>65</v>
      </c>
      <c r="D49" s="1" t="s">
        <v>6</v>
      </c>
      <c r="E49" s="4"/>
      <c r="F49" s="4"/>
      <c r="G49" s="2">
        <v>1500</v>
      </c>
      <c r="H49" s="1">
        <v>0.1</v>
      </c>
      <c r="I49" s="1">
        <v>150</v>
      </c>
      <c r="J49" s="9">
        <v>163.5</v>
      </c>
      <c r="K49" s="1">
        <v>33.333333333333336</v>
      </c>
      <c r="L49" s="1" t="s">
        <v>14</v>
      </c>
      <c r="M49" s="1" t="s">
        <v>15</v>
      </c>
      <c r="N49" s="4" t="s">
        <v>9</v>
      </c>
      <c r="O49" s="1" t="s">
        <v>10</v>
      </c>
      <c r="P49" s="5" t="s">
        <v>11</v>
      </c>
    </row>
    <row r="50" spans="1:16" ht="15.75" x14ac:dyDescent="0.25">
      <c r="A50" s="25"/>
      <c r="B50" s="14" t="s">
        <v>67</v>
      </c>
      <c r="C50" s="8" t="s">
        <v>65</v>
      </c>
      <c r="D50" s="1" t="s">
        <v>18</v>
      </c>
      <c r="E50" s="4"/>
      <c r="F50" s="4"/>
      <c r="G50" s="2">
        <v>1200</v>
      </c>
      <c r="H50" s="1">
        <v>10.029999999999999</v>
      </c>
      <c r="I50" s="1">
        <v>12036</v>
      </c>
      <c r="J50" s="9">
        <v>13119.240000000002</v>
      </c>
      <c r="K50" s="1">
        <v>2674.6666666666665</v>
      </c>
      <c r="L50" s="1" t="s">
        <v>14</v>
      </c>
      <c r="M50" s="1" t="s">
        <v>15</v>
      </c>
      <c r="N50" s="4" t="s">
        <v>9</v>
      </c>
      <c r="O50" s="1" t="s">
        <v>10</v>
      </c>
      <c r="P50" s="5" t="s">
        <v>11</v>
      </c>
    </row>
    <row r="51" spans="1:16" ht="15.75" x14ac:dyDescent="0.25">
      <c r="A51" s="25"/>
      <c r="B51" s="15" t="s">
        <v>68</v>
      </c>
      <c r="C51" s="10" t="s">
        <v>69</v>
      </c>
      <c r="D51" s="1"/>
      <c r="E51" s="4"/>
      <c r="F51" s="4"/>
      <c r="G51" s="2"/>
      <c r="H51" s="1"/>
      <c r="I51" s="1">
        <v>0</v>
      </c>
      <c r="J51" s="9">
        <v>0</v>
      </c>
      <c r="K51" s="1">
        <v>0</v>
      </c>
      <c r="L51" s="1"/>
      <c r="M51" s="1"/>
      <c r="N51" s="4"/>
      <c r="O51" s="4"/>
      <c r="P51" s="4"/>
    </row>
    <row r="52" spans="1:16" ht="15.75" x14ac:dyDescent="0.25">
      <c r="A52" s="25"/>
      <c r="B52" s="14" t="s">
        <v>70</v>
      </c>
      <c r="C52" s="8" t="s">
        <v>69</v>
      </c>
      <c r="D52" s="1" t="s">
        <v>18</v>
      </c>
      <c r="E52" s="4"/>
      <c r="F52" s="4"/>
      <c r="G52" s="2">
        <v>4000</v>
      </c>
      <c r="H52" s="1">
        <v>1.8</v>
      </c>
      <c r="I52" s="1">
        <v>7200</v>
      </c>
      <c r="J52" s="9">
        <v>7848.0000000000009</v>
      </c>
      <c r="K52" s="1">
        <v>1600</v>
      </c>
      <c r="L52" s="1" t="s">
        <v>14</v>
      </c>
      <c r="M52" s="1" t="s">
        <v>15</v>
      </c>
      <c r="N52" s="4" t="s">
        <v>9</v>
      </c>
      <c r="O52" s="1" t="s">
        <v>10</v>
      </c>
      <c r="P52" s="5" t="s">
        <v>11</v>
      </c>
    </row>
    <row r="53" spans="1:16" ht="15.75" x14ac:dyDescent="0.25">
      <c r="A53" s="25"/>
      <c r="B53" s="14" t="s">
        <v>71</v>
      </c>
      <c r="C53" s="8" t="s">
        <v>69</v>
      </c>
      <c r="D53" s="1" t="s">
        <v>18</v>
      </c>
      <c r="E53" s="4"/>
      <c r="F53" s="4"/>
      <c r="G53" s="2">
        <v>4000</v>
      </c>
      <c r="H53" s="1">
        <v>0.95</v>
      </c>
      <c r="I53" s="1">
        <v>3800</v>
      </c>
      <c r="J53" s="9">
        <v>4142</v>
      </c>
      <c r="K53" s="1">
        <v>844.44444444444446</v>
      </c>
      <c r="L53" s="1" t="s">
        <v>14</v>
      </c>
      <c r="M53" s="1" t="s">
        <v>15</v>
      </c>
      <c r="N53" s="4" t="s">
        <v>9</v>
      </c>
      <c r="O53" s="1" t="s">
        <v>10</v>
      </c>
      <c r="P53" s="5" t="s">
        <v>11</v>
      </c>
    </row>
    <row r="54" spans="1:16" ht="15.75" x14ac:dyDescent="0.25">
      <c r="A54" s="25"/>
      <c r="B54" s="14" t="s">
        <v>72</v>
      </c>
      <c r="C54" s="8" t="s">
        <v>69</v>
      </c>
      <c r="D54" s="1" t="s">
        <v>18</v>
      </c>
      <c r="E54" s="4"/>
      <c r="F54" s="4"/>
      <c r="G54" s="2">
        <v>4000</v>
      </c>
      <c r="H54" s="1">
        <v>2.2799999999999998</v>
      </c>
      <c r="I54" s="1">
        <v>9120</v>
      </c>
      <c r="J54" s="9">
        <v>9940.8000000000011</v>
      </c>
      <c r="K54" s="1">
        <v>2026.6666666666667</v>
      </c>
      <c r="L54" s="1" t="s">
        <v>14</v>
      </c>
      <c r="M54" s="1" t="s">
        <v>15</v>
      </c>
      <c r="N54" s="4" t="s">
        <v>9</v>
      </c>
      <c r="O54" s="1" t="s">
        <v>10</v>
      </c>
      <c r="P54" s="5" t="s">
        <v>11</v>
      </c>
    </row>
    <row r="55" spans="1:16" ht="15.75" x14ac:dyDescent="0.25">
      <c r="A55" s="25"/>
      <c r="B55" s="15" t="s">
        <v>73</v>
      </c>
      <c r="C55" s="10" t="s">
        <v>74</v>
      </c>
      <c r="D55" s="1"/>
      <c r="E55" s="4"/>
      <c r="F55" s="4"/>
      <c r="G55" s="2"/>
      <c r="H55" s="1"/>
      <c r="I55" s="1">
        <v>0</v>
      </c>
      <c r="J55" s="9">
        <v>0</v>
      </c>
      <c r="K55" s="1">
        <v>0</v>
      </c>
      <c r="L55" s="1"/>
      <c r="M55" s="1"/>
      <c r="N55" s="4"/>
      <c r="O55" s="4"/>
      <c r="P55" s="4"/>
    </row>
    <row r="56" spans="1:16" ht="15.75" x14ac:dyDescent="0.25">
      <c r="A56" s="25"/>
      <c r="B56" s="14" t="s">
        <v>75</v>
      </c>
      <c r="C56" s="8" t="s">
        <v>74</v>
      </c>
      <c r="D56" s="1" t="s">
        <v>18</v>
      </c>
      <c r="E56" s="4"/>
      <c r="F56" s="4"/>
      <c r="G56" s="2">
        <v>3000</v>
      </c>
      <c r="H56" s="1">
        <v>1</v>
      </c>
      <c r="I56" s="1">
        <v>3000</v>
      </c>
      <c r="J56" s="9">
        <v>3270.0000000000005</v>
      </c>
      <c r="K56" s="1">
        <v>666.66666666666663</v>
      </c>
      <c r="L56" s="1" t="s">
        <v>14</v>
      </c>
      <c r="M56" s="1" t="s">
        <v>15</v>
      </c>
      <c r="N56" s="4" t="s">
        <v>9</v>
      </c>
      <c r="O56" s="4"/>
      <c r="P56" s="5" t="s">
        <v>11</v>
      </c>
    </row>
    <row r="57" spans="1:16" ht="15.75" x14ac:dyDescent="0.25">
      <c r="A57" s="25"/>
      <c r="B57" s="15" t="s">
        <v>76</v>
      </c>
      <c r="C57" s="10" t="s">
        <v>77</v>
      </c>
      <c r="D57" s="1"/>
      <c r="E57" s="4"/>
      <c r="F57" s="4"/>
      <c r="G57" s="2"/>
      <c r="H57" s="1"/>
      <c r="I57" s="1">
        <v>0</v>
      </c>
      <c r="J57" s="9">
        <v>0</v>
      </c>
      <c r="K57" s="1">
        <v>0</v>
      </c>
      <c r="L57" s="1"/>
      <c r="M57" s="1"/>
      <c r="N57" s="4"/>
      <c r="O57" s="4"/>
      <c r="P57" s="4"/>
    </row>
    <row r="58" spans="1:16" ht="15.75" x14ac:dyDescent="0.25">
      <c r="A58" s="25"/>
      <c r="B58" s="15" t="s">
        <v>78</v>
      </c>
      <c r="C58" s="10"/>
      <c r="D58" s="1"/>
      <c r="E58" s="4"/>
      <c r="F58" s="4"/>
      <c r="G58" s="2"/>
      <c r="H58" s="1"/>
      <c r="I58" s="1">
        <v>0</v>
      </c>
      <c r="J58" s="9">
        <v>0</v>
      </c>
      <c r="K58" s="1">
        <v>0</v>
      </c>
      <c r="L58" s="1"/>
      <c r="M58" s="1"/>
      <c r="N58" s="4"/>
      <c r="O58" s="4"/>
      <c r="P58" s="4"/>
    </row>
    <row r="59" spans="1:16" ht="15.75" x14ac:dyDescent="0.25">
      <c r="A59" s="25"/>
      <c r="B59" s="14" t="s">
        <v>79</v>
      </c>
      <c r="C59" s="8" t="s">
        <v>77</v>
      </c>
      <c r="D59" s="1" t="s">
        <v>30</v>
      </c>
      <c r="E59" s="4"/>
      <c r="F59" s="4"/>
      <c r="G59" s="2">
        <v>10</v>
      </c>
      <c r="H59" s="1">
        <v>128.18</v>
      </c>
      <c r="I59" s="1">
        <v>1281.8000000000002</v>
      </c>
      <c r="J59" s="9">
        <v>1397.1620000000003</v>
      </c>
      <c r="K59" s="1">
        <v>284.84444444444449</v>
      </c>
      <c r="L59" s="1" t="s">
        <v>7</v>
      </c>
      <c r="M59" s="1" t="s">
        <v>8</v>
      </c>
      <c r="N59" s="4" t="s">
        <v>9</v>
      </c>
      <c r="O59" s="1" t="s">
        <v>10</v>
      </c>
      <c r="P59" s="5" t="s">
        <v>11</v>
      </c>
    </row>
    <row r="60" spans="1:16" ht="15.75" x14ac:dyDescent="0.25">
      <c r="A60" s="25"/>
      <c r="B60" s="14" t="s">
        <v>80</v>
      </c>
      <c r="C60" s="8" t="s">
        <v>77</v>
      </c>
      <c r="D60" s="1" t="s">
        <v>30</v>
      </c>
      <c r="E60" s="4"/>
      <c r="F60" s="4"/>
      <c r="G60" s="2">
        <v>50</v>
      </c>
      <c r="H60" s="1">
        <v>21.97</v>
      </c>
      <c r="I60" s="1">
        <v>1098.5</v>
      </c>
      <c r="J60" s="9">
        <v>1197.365</v>
      </c>
      <c r="K60" s="1">
        <v>244.11111111111111</v>
      </c>
      <c r="L60" s="1" t="s">
        <v>7</v>
      </c>
      <c r="M60" s="1" t="s">
        <v>8</v>
      </c>
      <c r="N60" s="4" t="s">
        <v>9</v>
      </c>
      <c r="O60" s="1" t="s">
        <v>10</v>
      </c>
      <c r="P60" s="5" t="s">
        <v>11</v>
      </c>
    </row>
    <row r="61" spans="1:16" ht="15.75" x14ac:dyDescent="0.25">
      <c r="A61" s="25"/>
      <c r="B61" s="14" t="s">
        <v>81</v>
      </c>
      <c r="C61" s="8" t="s">
        <v>77</v>
      </c>
      <c r="D61" s="1" t="s">
        <v>30</v>
      </c>
      <c r="E61" s="4"/>
      <c r="F61" s="4"/>
      <c r="G61" s="2">
        <v>300</v>
      </c>
      <c r="H61" s="1">
        <v>2.5299999999999998</v>
      </c>
      <c r="I61" s="1">
        <v>758.99999999999989</v>
      </c>
      <c r="J61" s="9">
        <v>827.31</v>
      </c>
      <c r="K61" s="1">
        <v>168.66666666666663</v>
      </c>
      <c r="L61" s="1" t="s">
        <v>7</v>
      </c>
      <c r="M61" s="1" t="s">
        <v>8</v>
      </c>
      <c r="N61" s="4" t="s">
        <v>9</v>
      </c>
      <c r="O61" s="1" t="s">
        <v>10</v>
      </c>
      <c r="P61" s="5" t="s">
        <v>11</v>
      </c>
    </row>
    <row r="62" spans="1:16" ht="15.75" x14ac:dyDescent="0.25">
      <c r="A62" s="25"/>
      <c r="B62" s="14" t="s">
        <v>82</v>
      </c>
      <c r="C62" s="8" t="s">
        <v>77</v>
      </c>
      <c r="D62" s="1" t="s">
        <v>37</v>
      </c>
      <c r="E62" s="4"/>
      <c r="F62" s="4"/>
      <c r="G62" s="2">
        <v>500</v>
      </c>
      <c r="H62" s="1">
        <v>0.92</v>
      </c>
      <c r="I62" s="1">
        <v>460</v>
      </c>
      <c r="J62" s="9">
        <v>501.40000000000003</v>
      </c>
      <c r="K62" s="1">
        <v>102.22222222222223</v>
      </c>
      <c r="L62" s="1" t="s">
        <v>7</v>
      </c>
      <c r="M62" s="1" t="s">
        <v>8</v>
      </c>
      <c r="N62" s="4" t="s">
        <v>9</v>
      </c>
      <c r="O62" s="1" t="s">
        <v>10</v>
      </c>
      <c r="P62" s="5" t="s">
        <v>11</v>
      </c>
    </row>
    <row r="63" spans="1:16" ht="15.75" x14ac:dyDescent="0.25">
      <c r="A63" s="25"/>
      <c r="B63" s="14" t="s">
        <v>83</v>
      </c>
      <c r="C63" s="8" t="s">
        <v>77</v>
      </c>
      <c r="D63" s="1" t="s">
        <v>30</v>
      </c>
      <c r="E63" s="4"/>
      <c r="F63" s="4"/>
      <c r="G63" s="2">
        <v>5000</v>
      </c>
      <c r="H63" s="1">
        <v>1.9</v>
      </c>
      <c r="I63" s="1">
        <v>9500</v>
      </c>
      <c r="J63" s="9">
        <v>10355</v>
      </c>
      <c r="K63" s="1">
        <v>2111.1111111111113</v>
      </c>
      <c r="L63" s="1" t="s">
        <v>14</v>
      </c>
      <c r="M63" s="1" t="s">
        <v>15</v>
      </c>
      <c r="N63" s="4" t="s">
        <v>9</v>
      </c>
      <c r="O63" s="1" t="s">
        <v>10</v>
      </c>
      <c r="P63" s="5" t="s">
        <v>11</v>
      </c>
    </row>
    <row r="64" spans="1:16" ht="15.75" x14ac:dyDescent="0.25">
      <c r="A64" s="25"/>
      <c r="B64" s="14" t="s">
        <v>84</v>
      </c>
      <c r="C64" s="8" t="s">
        <v>77</v>
      </c>
      <c r="D64" s="1" t="s">
        <v>30</v>
      </c>
      <c r="E64" s="4"/>
      <c r="F64" s="4"/>
      <c r="G64" s="2">
        <v>10000</v>
      </c>
      <c r="H64" s="1">
        <v>2.29</v>
      </c>
      <c r="I64" s="1">
        <v>22900</v>
      </c>
      <c r="J64" s="9">
        <v>24961.000000000004</v>
      </c>
      <c r="K64" s="1">
        <v>5088.8888888888887</v>
      </c>
      <c r="L64" s="1" t="s">
        <v>14</v>
      </c>
      <c r="M64" s="1" t="s">
        <v>15</v>
      </c>
      <c r="N64" s="4" t="s">
        <v>9</v>
      </c>
      <c r="O64" s="1" t="s">
        <v>10</v>
      </c>
      <c r="P64" s="5" t="s">
        <v>11</v>
      </c>
    </row>
    <row r="65" spans="1:16" ht="15.75" x14ac:dyDescent="0.25">
      <c r="A65" s="25"/>
      <c r="B65" s="14" t="s">
        <v>85</v>
      </c>
      <c r="C65" s="8" t="s">
        <v>77</v>
      </c>
      <c r="D65" s="1" t="s">
        <v>30</v>
      </c>
      <c r="E65" s="4"/>
      <c r="F65" s="4"/>
      <c r="G65" s="2">
        <v>1000</v>
      </c>
      <c r="H65" s="1">
        <v>1.21</v>
      </c>
      <c r="I65" s="1">
        <v>1210</v>
      </c>
      <c r="J65" s="9">
        <v>1318.9</v>
      </c>
      <c r="K65" s="1">
        <v>268.88888888888891</v>
      </c>
      <c r="L65" s="1" t="s">
        <v>7</v>
      </c>
      <c r="M65" s="1" t="s">
        <v>8</v>
      </c>
      <c r="N65" s="4" t="s">
        <v>9</v>
      </c>
      <c r="O65" s="1" t="s">
        <v>10</v>
      </c>
      <c r="P65" s="5" t="s">
        <v>11</v>
      </c>
    </row>
    <row r="66" spans="1:16" ht="15.75" x14ac:dyDescent="0.25">
      <c r="A66" s="25"/>
      <c r="B66" s="14" t="s">
        <v>86</v>
      </c>
      <c r="C66" s="8" t="s">
        <v>77</v>
      </c>
      <c r="D66" s="1" t="s">
        <v>30</v>
      </c>
      <c r="E66" s="4"/>
      <c r="F66" s="4"/>
      <c r="G66" s="2">
        <v>30</v>
      </c>
      <c r="H66" s="1">
        <v>14.19</v>
      </c>
      <c r="I66" s="1">
        <v>425.7</v>
      </c>
      <c r="J66" s="9">
        <v>464.01300000000003</v>
      </c>
      <c r="K66" s="1">
        <v>94.6</v>
      </c>
      <c r="L66" s="1" t="s">
        <v>7</v>
      </c>
      <c r="M66" s="1" t="s">
        <v>8</v>
      </c>
      <c r="N66" s="4" t="s">
        <v>9</v>
      </c>
      <c r="O66" s="1" t="s">
        <v>10</v>
      </c>
      <c r="P66" s="5" t="s">
        <v>11</v>
      </c>
    </row>
    <row r="67" spans="1:16" ht="15.75" x14ac:dyDescent="0.25">
      <c r="A67" s="25"/>
      <c r="B67" s="14" t="s">
        <v>87</v>
      </c>
      <c r="C67" s="8" t="s">
        <v>77</v>
      </c>
      <c r="D67" s="1" t="s">
        <v>30</v>
      </c>
      <c r="E67" s="4"/>
      <c r="F67" s="4"/>
      <c r="G67" s="2">
        <v>1000</v>
      </c>
      <c r="H67" s="1">
        <v>2.37</v>
      </c>
      <c r="I67" s="1">
        <v>2370</v>
      </c>
      <c r="J67" s="9">
        <v>2583.3000000000002</v>
      </c>
      <c r="K67" s="1">
        <v>526.66666666666663</v>
      </c>
      <c r="L67" s="1" t="s">
        <v>14</v>
      </c>
      <c r="M67" s="1" t="s">
        <v>15</v>
      </c>
      <c r="N67" s="4" t="s">
        <v>9</v>
      </c>
      <c r="O67" s="1" t="s">
        <v>10</v>
      </c>
      <c r="P67" s="5" t="s">
        <v>11</v>
      </c>
    </row>
    <row r="68" spans="1:16" ht="15.75" x14ac:dyDescent="0.25">
      <c r="A68" s="25"/>
      <c r="B68" s="14" t="s">
        <v>88</v>
      </c>
      <c r="C68" s="8" t="s">
        <v>77</v>
      </c>
      <c r="D68" s="1" t="s">
        <v>18</v>
      </c>
      <c r="E68" s="4"/>
      <c r="F68" s="4"/>
      <c r="G68" s="2">
        <v>100</v>
      </c>
      <c r="H68" s="1">
        <v>1.84</v>
      </c>
      <c r="I68" s="1">
        <v>184</v>
      </c>
      <c r="J68" s="9">
        <v>200.56</v>
      </c>
      <c r="K68" s="1">
        <v>40.888888888888886</v>
      </c>
      <c r="L68" s="1" t="s">
        <v>14</v>
      </c>
      <c r="M68" s="1" t="s">
        <v>15</v>
      </c>
      <c r="N68" s="4" t="s">
        <v>9</v>
      </c>
      <c r="O68" s="1" t="s">
        <v>10</v>
      </c>
      <c r="P68" s="5" t="s">
        <v>11</v>
      </c>
    </row>
    <row r="69" spans="1:16" ht="15.75" x14ac:dyDescent="0.25">
      <c r="A69" s="25"/>
      <c r="B69" s="14" t="s">
        <v>89</v>
      </c>
      <c r="C69" s="8" t="s">
        <v>77</v>
      </c>
      <c r="D69" s="1" t="s">
        <v>30</v>
      </c>
      <c r="E69" s="4"/>
      <c r="F69" s="4"/>
      <c r="G69" s="2">
        <v>10000</v>
      </c>
      <c r="H69" s="1">
        <v>2.15</v>
      </c>
      <c r="I69" s="1">
        <v>21500</v>
      </c>
      <c r="J69" s="9">
        <v>23435</v>
      </c>
      <c r="K69" s="1">
        <v>4777.7777777777774</v>
      </c>
      <c r="L69" s="1" t="s">
        <v>14</v>
      </c>
      <c r="M69" s="1" t="s">
        <v>15</v>
      </c>
      <c r="N69" s="4" t="s">
        <v>9</v>
      </c>
      <c r="O69" s="1" t="s">
        <v>10</v>
      </c>
      <c r="P69" s="5" t="s">
        <v>11</v>
      </c>
    </row>
    <row r="70" spans="1:16" ht="15.75" x14ac:dyDescent="0.25">
      <c r="A70" s="25"/>
      <c r="B70" s="14" t="s">
        <v>90</v>
      </c>
      <c r="C70" s="8" t="s">
        <v>77</v>
      </c>
      <c r="D70" s="1" t="s">
        <v>30</v>
      </c>
      <c r="E70" s="4"/>
      <c r="F70" s="4"/>
      <c r="G70" s="2">
        <v>4000</v>
      </c>
      <c r="H70" s="1">
        <v>2.09</v>
      </c>
      <c r="I70" s="1">
        <v>8360</v>
      </c>
      <c r="J70" s="9">
        <v>9112.4000000000015</v>
      </c>
      <c r="K70" s="1">
        <v>1857.7777777777778</v>
      </c>
      <c r="L70" s="1" t="s">
        <v>14</v>
      </c>
      <c r="M70" s="1" t="s">
        <v>15</v>
      </c>
      <c r="N70" s="4" t="s">
        <v>9</v>
      </c>
      <c r="O70" s="1" t="s">
        <v>10</v>
      </c>
      <c r="P70" s="5" t="s">
        <v>11</v>
      </c>
    </row>
    <row r="71" spans="1:16" ht="15.75" x14ac:dyDescent="0.25">
      <c r="A71" s="25"/>
      <c r="B71" s="14" t="s">
        <v>91</v>
      </c>
      <c r="C71" s="8" t="s">
        <v>77</v>
      </c>
      <c r="D71" s="1" t="s">
        <v>30</v>
      </c>
      <c r="E71" s="4"/>
      <c r="F71" s="4"/>
      <c r="G71" s="2">
        <v>50</v>
      </c>
      <c r="H71" s="1">
        <v>5.48</v>
      </c>
      <c r="I71" s="1">
        <v>274</v>
      </c>
      <c r="J71" s="9">
        <v>298.66000000000003</v>
      </c>
      <c r="K71" s="1">
        <v>60.888888888888886</v>
      </c>
      <c r="L71" s="1" t="s">
        <v>7</v>
      </c>
      <c r="M71" s="1" t="s">
        <v>8</v>
      </c>
      <c r="N71" s="4" t="s">
        <v>9</v>
      </c>
      <c r="O71" s="1" t="s">
        <v>10</v>
      </c>
      <c r="P71" s="5" t="s">
        <v>11</v>
      </c>
    </row>
    <row r="72" spans="1:16" ht="15.75" x14ac:dyDescent="0.25">
      <c r="A72" s="25"/>
      <c r="B72" s="15" t="s">
        <v>92</v>
      </c>
      <c r="C72" s="10" t="s">
        <v>93</v>
      </c>
      <c r="D72" s="1"/>
      <c r="E72" s="4"/>
      <c r="F72" s="4"/>
      <c r="G72" s="2"/>
      <c r="H72" s="1"/>
      <c r="I72" s="1">
        <v>0</v>
      </c>
      <c r="J72" s="9">
        <v>0</v>
      </c>
      <c r="K72" s="1">
        <v>0</v>
      </c>
      <c r="L72" s="1"/>
      <c r="M72" s="1"/>
      <c r="N72" s="4"/>
      <c r="O72" s="4"/>
      <c r="P72" s="4"/>
    </row>
    <row r="73" spans="1:16" ht="15.75" x14ac:dyDescent="0.25">
      <c r="A73" s="25"/>
      <c r="B73" s="15" t="s">
        <v>62</v>
      </c>
      <c r="C73" s="10"/>
      <c r="D73" s="1"/>
      <c r="E73" s="4"/>
      <c r="F73" s="4"/>
      <c r="G73" s="2"/>
      <c r="H73" s="1"/>
      <c r="I73" s="1">
        <v>0</v>
      </c>
      <c r="J73" s="9">
        <v>0</v>
      </c>
      <c r="K73" s="1">
        <v>0</v>
      </c>
      <c r="L73" s="1"/>
      <c r="M73" s="1"/>
      <c r="N73" s="4"/>
      <c r="O73" s="4"/>
      <c r="P73" s="4"/>
    </row>
    <row r="74" spans="1:16" ht="15.75" x14ac:dyDescent="0.25">
      <c r="A74" s="25"/>
      <c r="B74" s="15" t="s">
        <v>94</v>
      </c>
      <c r="C74" s="10" t="s">
        <v>93</v>
      </c>
      <c r="D74" s="1"/>
      <c r="E74" s="4"/>
      <c r="F74" s="4"/>
      <c r="G74" s="2"/>
      <c r="H74" s="1"/>
      <c r="I74" s="1">
        <v>0</v>
      </c>
      <c r="J74" s="9">
        <v>0</v>
      </c>
      <c r="K74" s="1">
        <v>0</v>
      </c>
      <c r="L74" s="1"/>
      <c r="M74" s="1"/>
      <c r="N74" s="4"/>
      <c r="O74" s="4"/>
      <c r="P74" s="4"/>
    </row>
    <row r="75" spans="1:16" ht="15.75" x14ac:dyDescent="0.25">
      <c r="A75" s="25"/>
      <c r="B75" s="14" t="s">
        <v>95</v>
      </c>
      <c r="C75" s="8" t="s">
        <v>93</v>
      </c>
      <c r="D75" s="1" t="s">
        <v>18</v>
      </c>
      <c r="E75" s="4"/>
      <c r="F75" s="4"/>
      <c r="G75" s="2">
        <v>50</v>
      </c>
      <c r="H75" s="1">
        <v>1.83</v>
      </c>
      <c r="I75" s="1">
        <v>91.5</v>
      </c>
      <c r="J75" s="9">
        <v>99.735000000000014</v>
      </c>
      <c r="K75" s="1">
        <v>20.333333333333332</v>
      </c>
      <c r="L75" s="1" t="s">
        <v>14</v>
      </c>
      <c r="M75" s="1" t="s">
        <v>15</v>
      </c>
      <c r="N75" s="4" t="s">
        <v>9</v>
      </c>
      <c r="O75" s="1" t="s">
        <v>10</v>
      </c>
      <c r="P75" s="5" t="s">
        <v>11</v>
      </c>
    </row>
    <row r="76" spans="1:16" ht="15.75" x14ac:dyDescent="0.25">
      <c r="A76" s="25"/>
      <c r="B76" s="14" t="s">
        <v>96</v>
      </c>
      <c r="C76" s="8" t="s">
        <v>93</v>
      </c>
      <c r="D76" s="1" t="s">
        <v>6</v>
      </c>
      <c r="E76" s="4"/>
      <c r="F76" s="4"/>
      <c r="G76" s="2">
        <v>3000</v>
      </c>
      <c r="H76" s="1">
        <v>0.1</v>
      </c>
      <c r="I76" s="1">
        <v>300</v>
      </c>
      <c r="J76" s="9">
        <v>327</v>
      </c>
      <c r="K76" s="1">
        <v>66.666666666666671</v>
      </c>
      <c r="L76" s="1" t="s">
        <v>14</v>
      </c>
      <c r="M76" s="1" t="s">
        <v>15</v>
      </c>
      <c r="N76" s="4" t="s">
        <v>9</v>
      </c>
      <c r="O76" s="1" t="s">
        <v>10</v>
      </c>
      <c r="P76" s="5" t="s">
        <v>11</v>
      </c>
    </row>
    <row r="77" spans="1:16" ht="15.75" x14ac:dyDescent="0.25">
      <c r="A77" s="25"/>
      <c r="B77" s="14" t="s">
        <v>97</v>
      </c>
      <c r="C77" s="8" t="s">
        <v>93</v>
      </c>
      <c r="D77" s="1" t="s">
        <v>18</v>
      </c>
      <c r="E77" s="4"/>
      <c r="F77" s="4"/>
      <c r="G77" s="2">
        <v>250</v>
      </c>
      <c r="H77" s="1">
        <v>1.1000000000000001</v>
      </c>
      <c r="I77" s="1">
        <v>275</v>
      </c>
      <c r="J77" s="9">
        <v>299.75</v>
      </c>
      <c r="K77" s="1">
        <v>61.111111111111114</v>
      </c>
      <c r="L77" s="1" t="s">
        <v>14</v>
      </c>
      <c r="M77" s="1" t="s">
        <v>15</v>
      </c>
      <c r="N77" s="4" t="s">
        <v>9</v>
      </c>
      <c r="O77" s="1" t="s">
        <v>10</v>
      </c>
      <c r="P77" s="5" t="s">
        <v>11</v>
      </c>
    </row>
    <row r="78" spans="1:16" ht="15.75" x14ac:dyDescent="0.25">
      <c r="A78" s="25"/>
      <c r="B78" s="14" t="s">
        <v>98</v>
      </c>
      <c r="C78" s="8" t="s">
        <v>93</v>
      </c>
      <c r="D78" s="1" t="s">
        <v>18</v>
      </c>
      <c r="E78" s="4"/>
      <c r="F78" s="4"/>
      <c r="G78" s="2">
        <v>20</v>
      </c>
      <c r="H78" s="1">
        <v>1.9</v>
      </c>
      <c r="I78" s="1">
        <v>38</v>
      </c>
      <c r="J78" s="9">
        <v>41.42</v>
      </c>
      <c r="K78" s="1">
        <v>8.4444444444444446</v>
      </c>
      <c r="L78" s="1" t="s">
        <v>7</v>
      </c>
      <c r="M78" s="1" t="s">
        <v>8</v>
      </c>
      <c r="N78" s="4" t="s">
        <v>9</v>
      </c>
      <c r="O78" s="1" t="s">
        <v>10</v>
      </c>
      <c r="P78" s="5" t="s">
        <v>11</v>
      </c>
    </row>
    <row r="79" spans="1:16" ht="15.75" x14ac:dyDescent="0.25">
      <c r="A79" s="25"/>
      <c r="B79" s="14" t="s">
        <v>99</v>
      </c>
      <c r="C79" s="8" t="s">
        <v>93</v>
      </c>
      <c r="D79" s="1" t="s">
        <v>18</v>
      </c>
      <c r="E79" s="4"/>
      <c r="F79" s="4"/>
      <c r="G79" s="2">
        <v>300</v>
      </c>
      <c r="H79" s="1">
        <v>1.0900000000000001</v>
      </c>
      <c r="I79" s="1">
        <v>327</v>
      </c>
      <c r="J79" s="9">
        <v>356.43</v>
      </c>
      <c r="K79" s="1">
        <v>72.666666666666671</v>
      </c>
      <c r="L79" s="1" t="s">
        <v>14</v>
      </c>
      <c r="M79" s="1" t="s">
        <v>15</v>
      </c>
      <c r="N79" s="4" t="s">
        <v>9</v>
      </c>
      <c r="O79" s="1" t="s">
        <v>10</v>
      </c>
      <c r="P79" s="5" t="s">
        <v>11</v>
      </c>
    </row>
    <row r="80" spans="1:16" ht="15.75" x14ac:dyDescent="0.25">
      <c r="A80" s="25"/>
      <c r="B80" s="14" t="s">
        <v>100</v>
      </c>
      <c r="C80" s="8" t="s">
        <v>93</v>
      </c>
      <c r="D80" s="1" t="s">
        <v>6</v>
      </c>
      <c r="E80" s="4"/>
      <c r="F80" s="4"/>
      <c r="G80" s="2">
        <v>6000</v>
      </c>
      <c r="H80" s="1">
        <v>0.05</v>
      </c>
      <c r="I80" s="1">
        <v>300</v>
      </c>
      <c r="J80" s="9">
        <v>327</v>
      </c>
      <c r="K80" s="1">
        <v>66.666666666666671</v>
      </c>
      <c r="L80" s="1" t="s">
        <v>14</v>
      </c>
      <c r="M80" s="1" t="s">
        <v>15</v>
      </c>
      <c r="N80" s="4" t="s">
        <v>9</v>
      </c>
      <c r="O80" s="1" t="s">
        <v>10</v>
      </c>
      <c r="P80" s="5" t="s">
        <v>11</v>
      </c>
    </row>
    <row r="81" spans="1:16" ht="15.75" x14ac:dyDescent="0.25">
      <c r="A81" s="25"/>
      <c r="B81" s="14" t="s">
        <v>101</v>
      </c>
      <c r="C81" s="8" t="s">
        <v>93</v>
      </c>
      <c r="D81" s="1" t="s">
        <v>6</v>
      </c>
      <c r="E81" s="4"/>
      <c r="F81" s="4"/>
      <c r="G81" s="2">
        <v>1200</v>
      </c>
      <c r="H81" s="1">
        <v>0.13</v>
      </c>
      <c r="I81" s="1">
        <v>156</v>
      </c>
      <c r="J81" s="9">
        <v>170.04000000000002</v>
      </c>
      <c r="K81" s="1">
        <v>34.666666666666664</v>
      </c>
      <c r="L81" s="1" t="s">
        <v>14</v>
      </c>
      <c r="M81" s="1" t="s">
        <v>15</v>
      </c>
      <c r="N81" s="4" t="s">
        <v>9</v>
      </c>
      <c r="O81" s="1" t="s">
        <v>10</v>
      </c>
      <c r="P81" s="5" t="s">
        <v>11</v>
      </c>
    </row>
    <row r="82" spans="1:16" ht="15.75" x14ac:dyDescent="0.25">
      <c r="A82" s="25"/>
      <c r="B82" s="14" t="s">
        <v>102</v>
      </c>
      <c r="C82" s="8" t="s">
        <v>93</v>
      </c>
      <c r="D82" s="1" t="s">
        <v>6</v>
      </c>
      <c r="E82" s="4"/>
      <c r="F82" s="4"/>
      <c r="G82" s="2">
        <v>6000</v>
      </c>
      <c r="H82" s="1">
        <v>0.19</v>
      </c>
      <c r="I82" s="1">
        <v>1140</v>
      </c>
      <c r="J82" s="9">
        <v>1242.6000000000001</v>
      </c>
      <c r="K82" s="1">
        <v>253.33333333333334</v>
      </c>
      <c r="L82" s="1" t="s">
        <v>14</v>
      </c>
      <c r="M82" s="1" t="s">
        <v>15</v>
      </c>
      <c r="N82" s="4" t="s">
        <v>9</v>
      </c>
      <c r="O82" s="1" t="s">
        <v>10</v>
      </c>
      <c r="P82" s="5" t="s">
        <v>11</v>
      </c>
    </row>
    <row r="83" spans="1:16" ht="15.75" x14ac:dyDescent="0.25">
      <c r="A83" s="25"/>
      <c r="B83" s="15" t="s">
        <v>103</v>
      </c>
      <c r="C83" s="10" t="s">
        <v>104</v>
      </c>
      <c r="D83" s="1"/>
      <c r="E83" s="4"/>
      <c r="F83" s="4"/>
      <c r="G83" s="2"/>
      <c r="H83" s="1"/>
      <c r="I83" s="1">
        <v>0</v>
      </c>
      <c r="J83" s="9">
        <v>0</v>
      </c>
      <c r="K83" s="1">
        <v>0</v>
      </c>
      <c r="L83" s="1"/>
      <c r="M83" s="1"/>
      <c r="N83" s="4"/>
      <c r="O83" s="4"/>
      <c r="P83" s="4"/>
    </row>
    <row r="84" spans="1:16" ht="15.75" x14ac:dyDescent="0.25">
      <c r="A84" s="25"/>
      <c r="B84" s="14" t="s">
        <v>105</v>
      </c>
      <c r="C84" s="8" t="s">
        <v>104</v>
      </c>
      <c r="D84" s="1" t="s">
        <v>18</v>
      </c>
      <c r="E84" s="4"/>
      <c r="F84" s="4"/>
      <c r="G84" s="2">
        <v>20</v>
      </c>
      <c r="H84" s="1">
        <v>1.26</v>
      </c>
      <c r="I84" s="1">
        <v>25.2</v>
      </c>
      <c r="J84" s="9">
        <v>27.468</v>
      </c>
      <c r="K84" s="1">
        <v>5.6</v>
      </c>
      <c r="L84" s="1" t="s">
        <v>7</v>
      </c>
      <c r="M84" s="1" t="s">
        <v>8</v>
      </c>
      <c r="N84" s="4" t="s">
        <v>9</v>
      </c>
      <c r="O84" s="1" t="s">
        <v>10</v>
      </c>
      <c r="P84" s="5" t="s">
        <v>11</v>
      </c>
    </row>
    <row r="85" spans="1:16" ht="15.75" x14ac:dyDescent="0.25">
      <c r="A85" s="25"/>
      <c r="B85" s="15" t="s">
        <v>106</v>
      </c>
      <c r="C85" s="10" t="s">
        <v>107</v>
      </c>
      <c r="D85" s="1"/>
      <c r="E85" s="4"/>
      <c r="F85" s="4"/>
      <c r="G85" s="2"/>
      <c r="H85" s="1"/>
      <c r="I85" s="1">
        <v>0</v>
      </c>
      <c r="J85" s="9">
        <v>0</v>
      </c>
      <c r="K85" s="1">
        <v>0</v>
      </c>
      <c r="L85" s="1"/>
      <c r="M85" s="1"/>
      <c r="N85" s="4"/>
      <c r="O85" s="4"/>
      <c r="P85" s="4"/>
    </row>
    <row r="86" spans="1:16" ht="15.75" x14ac:dyDescent="0.25">
      <c r="A86" s="25"/>
      <c r="B86" s="14" t="s">
        <v>108</v>
      </c>
      <c r="C86" s="8" t="s">
        <v>107</v>
      </c>
      <c r="D86" s="1" t="s">
        <v>18</v>
      </c>
      <c r="E86" s="4"/>
      <c r="F86" s="4"/>
      <c r="G86" s="2">
        <v>6000</v>
      </c>
      <c r="H86" s="1">
        <v>0.85</v>
      </c>
      <c r="I86" s="1">
        <v>5100</v>
      </c>
      <c r="J86" s="9">
        <v>5559</v>
      </c>
      <c r="K86" s="1">
        <v>1133.3333333333333</v>
      </c>
      <c r="L86" s="1" t="s">
        <v>14</v>
      </c>
      <c r="M86" s="1" t="s">
        <v>15</v>
      </c>
      <c r="N86" s="4" t="s">
        <v>9</v>
      </c>
      <c r="O86" s="1" t="s">
        <v>10</v>
      </c>
      <c r="P86" s="5" t="s">
        <v>11</v>
      </c>
    </row>
    <row r="87" spans="1:16" ht="15.75" x14ac:dyDescent="0.25">
      <c r="A87" s="25"/>
      <c r="B87" s="14" t="s">
        <v>109</v>
      </c>
      <c r="C87" s="8" t="s">
        <v>107</v>
      </c>
      <c r="D87" s="1" t="s">
        <v>6</v>
      </c>
      <c r="E87" s="4"/>
      <c r="F87" s="4"/>
      <c r="G87" s="2">
        <v>5000</v>
      </c>
      <c r="H87" s="1">
        <v>7.0000000000000007E-2</v>
      </c>
      <c r="I87" s="1">
        <v>350.00000000000006</v>
      </c>
      <c r="J87" s="9">
        <v>381.50000000000011</v>
      </c>
      <c r="K87" s="1">
        <v>77.777777777777786</v>
      </c>
      <c r="L87" s="1" t="s">
        <v>14</v>
      </c>
      <c r="M87" s="1" t="s">
        <v>15</v>
      </c>
      <c r="N87" s="4" t="s">
        <v>9</v>
      </c>
      <c r="O87" s="1" t="s">
        <v>10</v>
      </c>
      <c r="P87" s="5" t="s">
        <v>11</v>
      </c>
    </row>
    <row r="88" spans="1:16" ht="15.75" x14ac:dyDescent="0.25">
      <c r="A88" s="25"/>
      <c r="B88" s="14" t="s">
        <v>110</v>
      </c>
      <c r="C88" s="8" t="s">
        <v>107</v>
      </c>
      <c r="D88" s="1" t="s">
        <v>6</v>
      </c>
      <c r="E88" s="4"/>
      <c r="F88" s="4"/>
      <c r="G88" s="2">
        <v>18000</v>
      </c>
      <c r="H88" s="1">
        <v>0.12</v>
      </c>
      <c r="I88" s="1">
        <v>2160</v>
      </c>
      <c r="J88" s="9">
        <v>2354.4</v>
      </c>
      <c r="K88" s="1">
        <v>480</v>
      </c>
      <c r="L88" s="1" t="s">
        <v>14</v>
      </c>
      <c r="M88" s="1" t="s">
        <v>15</v>
      </c>
      <c r="N88" s="4" t="s">
        <v>9</v>
      </c>
      <c r="O88" s="1" t="s">
        <v>10</v>
      </c>
      <c r="P88" s="5" t="s">
        <v>11</v>
      </c>
    </row>
    <row r="89" spans="1:16" ht="15.75" x14ac:dyDescent="0.25">
      <c r="A89" s="25"/>
      <c r="B89" s="15"/>
      <c r="C89" s="10"/>
      <c r="D89" s="1"/>
      <c r="E89" s="4"/>
      <c r="F89" s="4"/>
      <c r="G89" s="2"/>
      <c r="H89" s="1"/>
      <c r="I89" s="1">
        <v>0</v>
      </c>
      <c r="J89" s="9">
        <v>0</v>
      </c>
      <c r="K89" s="1">
        <v>0</v>
      </c>
      <c r="L89" s="1"/>
      <c r="M89" s="1"/>
      <c r="N89" s="4"/>
      <c r="O89" s="4"/>
      <c r="P89" s="4"/>
    </row>
    <row r="90" spans="1:16" ht="15.75" x14ac:dyDescent="0.25">
      <c r="A90" s="25"/>
      <c r="B90" s="15" t="s">
        <v>111</v>
      </c>
      <c r="C90" s="10" t="s">
        <v>112</v>
      </c>
      <c r="D90" s="1"/>
      <c r="E90" s="4"/>
      <c r="F90" s="4"/>
      <c r="G90" s="2"/>
      <c r="H90" s="1"/>
      <c r="I90" s="1">
        <v>0</v>
      </c>
      <c r="J90" s="9">
        <v>0</v>
      </c>
      <c r="K90" s="1">
        <v>0</v>
      </c>
      <c r="L90" s="1"/>
      <c r="M90" s="1"/>
      <c r="N90" s="4"/>
      <c r="O90" s="4"/>
      <c r="P90" s="4"/>
    </row>
    <row r="91" spans="1:16" ht="15.75" x14ac:dyDescent="0.25">
      <c r="A91" s="25"/>
      <c r="B91" s="14" t="s">
        <v>113</v>
      </c>
      <c r="C91" s="8" t="s">
        <v>112</v>
      </c>
      <c r="D91" s="1" t="s">
        <v>6</v>
      </c>
      <c r="E91" s="4"/>
      <c r="F91" s="4"/>
      <c r="G91" s="2">
        <v>3000</v>
      </c>
      <c r="H91" s="1">
        <v>0.14000000000000001</v>
      </c>
      <c r="I91" s="1">
        <v>420.00000000000006</v>
      </c>
      <c r="J91" s="9">
        <v>457.80000000000007</v>
      </c>
      <c r="K91" s="1">
        <v>93.333333333333343</v>
      </c>
      <c r="L91" s="1" t="s">
        <v>14</v>
      </c>
      <c r="M91" s="1" t="s">
        <v>15</v>
      </c>
      <c r="N91" s="4" t="s">
        <v>9</v>
      </c>
      <c r="O91" s="1" t="s">
        <v>10</v>
      </c>
      <c r="P91" s="5" t="s">
        <v>11</v>
      </c>
    </row>
    <row r="92" spans="1:16" ht="15.75" x14ac:dyDescent="0.25">
      <c r="A92" s="25"/>
      <c r="B92" s="14" t="s">
        <v>114</v>
      </c>
      <c r="C92" s="8" t="s">
        <v>112</v>
      </c>
      <c r="D92" s="1" t="s">
        <v>30</v>
      </c>
      <c r="E92" s="4"/>
      <c r="F92" s="4"/>
      <c r="G92" s="2">
        <v>20</v>
      </c>
      <c r="H92" s="1">
        <v>3.17</v>
      </c>
      <c r="I92" s="1">
        <v>63.4</v>
      </c>
      <c r="J92" s="9">
        <v>69.106000000000009</v>
      </c>
      <c r="K92" s="1">
        <v>14.088888888888889</v>
      </c>
      <c r="L92" s="1" t="s">
        <v>14</v>
      </c>
      <c r="M92" s="1" t="s">
        <v>15</v>
      </c>
      <c r="N92" s="4" t="s">
        <v>9</v>
      </c>
      <c r="O92" s="1" t="s">
        <v>10</v>
      </c>
      <c r="P92" s="5" t="s">
        <v>11</v>
      </c>
    </row>
    <row r="93" spans="1:16" ht="15.75" x14ac:dyDescent="0.25">
      <c r="A93" s="25"/>
      <c r="B93" s="14" t="s">
        <v>115</v>
      </c>
      <c r="C93" s="8" t="s">
        <v>112</v>
      </c>
      <c r="D93" s="1" t="s">
        <v>6</v>
      </c>
      <c r="E93" s="4"/>
      <c r="F93" s="4"/>
      <c r="G93" s="2">
        <v>1200</v>
      </c>
      <c r="H93" s="1">
        <v>0.08</v>
      </c>
      <c r="I93" s="1">
        <v>96</v>
      </c>
      <c r="J93" s="9">
        <v>104.64000000000001</v>
      </c>
      <c r="K93" s="1">
        <v>21.333333333333332</v>
      </c>
      <c r="L93" s="1" t="s">
        <v>14</v>
      </c>
      <c r="M93" s="1" t="s">
        <v>15</v>
      </c>
      <c r="N93" s="4" t="s">
        <v>9</v>
      </c>
      <c r="O93" s="1" t="s">
        <v>10</v>
      </c>
      <c r="P93" s="5" t="s">
        <v>11</v>
      </c>
    </row>
    <row r="94" spans="1:16" ht="15.75" x14ac:dyDescent="0.25">
      <c r="A94" s="25"/>
      <c r="B94" s="15" t="s">
        <v>116</v>
      </c>
      <c r="C94" s="10" t="s">
        <v>117</v>
      </c>
      <c r="D94" s="1"/>
      <c r="E94" s="4"/>
      <c r="F94" s="4"/>
      <c r="G94" s="2"/>
      <c r="H94" s="1"/>
      <c r="I94" s="1">
        <v>0</v>
      </c>
      <c r="J94" s="9">
        <v>0</v>
      </c>
      <c r="K94" s="1">
        <v>0</v>
      </c>
      <c r="L94" s="1"/>
      <c r="M94" s="1"/>
      <c r="N94" s="4"/>
      <c r="O94" s="4"/>
      <c r="P94" s="4"/>
    </row>
    <row r="95" spans="1:16" ht="15.75" x14ac:dyDescent="0.25">
      <c r="A95" s="25"/>
      <c r="B95" s="14" t="s">
        <v>118</v>
      </c>
      <c r="C95" s="8" t="s">
        <v>117</v>
      </c>
      <c r="D95" s="1" t="s">
        <v>6</v>
      </c>
      <c r="E95" s="4"/>
      <c r="F95" s="4"/>
      <c r="G95" s="2">
        <v>15000</v>
      </c>
      <c r="H95" s="1">
        <v>0.16</v>
      </c>
      <c r="I95" s="1">
        <v>2400</v>
      </c>
      <c r="J95" s="9">
        <v>2616</v>
      </c>
      <c r="K95" s="1">
        <v>533.33333333333337</v>
      </c>
      <c r="L95" s="1" t="s">
        <v>14</v>
      </c>
      <c r="M95" s="1" t="s">
        <v>15</v>
      </c>
      <c r="N95" s="4" t="s">
        <v>9</v>
      </c>
      <c r="O95" s="1" t="s">
        <v>10</v>
      </c>
      <c r="P95" s="5" t="s">
        <v>11</v>
      </c>
    </row>
    <row r="96" spans="1:16" ht="15.75" x14ac:dyDescent="0.25">
      <c r="A96" s="25"/>
      <c r="B96" s="15" t="s">
        <v>119</v>
      </c>
      <c r="C96" s="10" t="s">
        <v>120</v>
      </c>
      <c r="D96" s="1"/>
      <c r="E96" s="4"/>
      <c r="F96" s="4"/>
      <c r="G96" s="2"/>
      <c r="H96" s="1"/>
      <c r="I96" s="1">
        <v>0</v>
      </c>
      <c r="J96" s="9">
        <v>0</v>
      </c>
      <c r="K96" s="1">
        <v>0</v>
      </c>
      <c r="L96" s="1"/>
      <c r="M96" s="1"/>
      <c r="N96" s="4"/>
      <c r="O96" s="4"/>
      <c r="P96" s="4"/>
    </row>
    <row r="97" spans="1:16" ht="15.75" x14ac:dyDescent="0.25">
      <c r="A97" s="25"/>
      <c r="B97" s="15" t="s">
        <v>121</v>
      </c>
      <c r="C97" s="10"/>
      <c r="D97" s="1"/>
      <c r="E97" s="4"/>
      <c r="F97" s="4"/>
      <c r="G97" s="2"/>
      <c r="H97" s="1"/>
      <c r="I97" s="1">
        <v>0</v>
      </c>
      <c r="J97" s="9">
        <v>0</v>
      </c>
      <c r="K97" s="1">
        <v>0</v>
      </c>
      <c r="L97" s="1"/>
      <c r="M97" s="1"/>
      <c r="N97" s="4"/>
      <c r="O97" s="4"/>
      <c r="P97" s="4"/>
    </row>
    <row r="98" spans="1:16" ht="15.75" x14ac:dyDescent="0.25">
      <c r="A98" s="25"/>
      <c r="B98" s="14" t="s">
        <v>122</v>
      </c>
      <c r="C98" s="8" t="s">
        <v>120</v>
      </c>
      <c r="D98" s="1" t="s">
        <v>18</v>
      </c>
      <c r="E98" s="4"/>
      <c r="F98" s="4"/>
      <c r="G98" s="2">
        <v>50</v>
      </c>
      <c r="H98" s="1">
        <v>0.04</v>
      </c>
      <c r="I98" s="1">
        <v>2</v>
      </c>
      <c r="J98" s="9">
        <v>2.1800000000000002</v>
      </c>
      <c r="K98" s="1">
        <v>0.44444444444444442</v>
      </c>
      <c r="L98" s="1" t="s">
        <v>14</v>
      </c>
      <c r="M98" s="1" t="s">
        <v>15</v>
      </c>
      <c r="N98" s="4" t="s">
        <v>9</v>
      </c>
      <c r="O98" s="1" t="s">
        <v>10</v>
      </c>
      <c r="P98" s="5" t="s">
        <v>11</v>
      </c>
    </row>
    <row r="99" spans="1:16" ht="15.75" x14ac:dyDescent="0.25">
      <c r="A99" s="25"/>
      <c r="B99" s="14" t="s">
        <v>123</v>
      </c>
      <c r="C99" s="8" t="s">
        <v>120</v>
      </c>
      <c r="D99" s="1" t="s">
        <v>6</v>
      </c>
      <c r="E99" s="4"/>
      <c r="F99" s="4"/>
      <c r="G99" s="2">
        <v>10000</v>
      </c>
      <c r="H99" s="1">
        <v>0.09</v>
      </c>
      <c r="I99" s="1">
        <v>900</v>
      </c>
      <c r="J99" s="9">
        <v>981.00000000000011</v>
      </c>
      <c r="K99" s="1">
        <v>200</v>
      </c>
      <c r="L99" s="1" t="s">
        <v>14</v>
      </c>
      <c r="M99" s="1" t="s">
        <v>15</v>
      </c>
      <c r="N99" s="4" t="s">
        <v>9</v>
      </c>
      <c r="O99" s="1" t="s">
        <v>10</v>
      </c>
      <c r="P99" s="5" t="s">
        <v>11</v>
      </c>
    </row>
    <row r="100" spans="1:16" ht="15.75" x14ac:dyDescent="0.25">
      <c r="A100" s="25"/>
      <c r="B100" s="15" t="s">
        <v>124</v>
      </c>
      <c r="C100" s="10"/>
      <c r="D100" s="1"/>
      <c r="E100" s="4"/>
      <c r="F100" s="4"/>
      <c r="G100" s="2"/>
      <c r="H100" s="1"/>
      <c r="I100" s="1">
        <v>0</v>
      </c>
      <c r="J100" s="9">
        <v>0</v>
      </c>
      <c r="K100" s="1">
        <v>0</v>
      </c>
      <c r="L100" s="1"/>
      <c r="M100" s="1"/>
      <c r="N100" s="4"/>
      <c r="O100" s="4"/>
      <c r="P100" s="4"/>
    </row>
    <row r="101" spans="1:16" ht="15.75" x14ac:dyDescent="0.25">
      <c r="A101" s="25"/>
      <c r="B101" s="15" t="s">
        <v>125</v>
      </c>
      <c r="C101" s="10"/>
      <c r="D101" s="1"/>
      <c r="E101" s="4"/>
      <c r="F101" s="4"/>
      <c r="G101" s="2"/>
      <c r="H101" s="1"/>
      <c r="I101" s="1">
        <v>0</v>
      </c>
      <c r="J101" s="9">
        <v>0</v>
      </c>
      <c r="K101" s="1">
        <v>0</v>
      </c>
      <c r="L101" s="1"/>
      <c r="M101" s="1"/>
      <c r="N101" s="4"/>
      <c r="O101" s="4"/>
      <c r="P101" s="4"/>
    </row>
    <row r="102" spans="1:16" ht="15.75" x14ac:dyDescent="0.25">
      <c r="A102" s="25"/>
      <c r="B102" s="15" t="s">
        <v>126</v>
      </c>
      <c r="C102" s="10"/>
      <c r="D102" s="1"/>
      <c r="E102" s="4"/>
      <c r="F102" s="4"/>
      <c r="G102" s="2"/>
      <c r="H102" s="1"/>
      <c r="I102" s="1">
        <v>0</v>
      </c>
      <c r="J102" s="9">
        <v>0</v>
      </c>
      <c r="K102" s="1">
        <v>0</v>
      </c>
      <c r="L102" s="1"/>
      <c r="M102" s="1"/>
      <c r="N102" s="4"/>
      <c r="O102" s="4"/>
      <c r="P102" s="4"/>
    </row>
    <row r="103" spans="1:16" ht="15.75" x14ac:dyDescent="0.25">
      <c r="A103" s="25"/>
      <c r="B103" s="15" t="s">
        <v>124</v>
      </c>
      <c r="C103" s="10" t="s">
        <v>127</v>
      </c>
      <c r="D103" s="1"/>
      <c r="E103" s="4"/>
      <c r="F103" s="4"/>
      <c r="G103" s="2"/>
      <c r="H103" s="1"/>
      <c r="I103" s="1">
        <v>0</v>
      </c>
      <c r="J103" s="9">
        <v>0</v>
      </c>
      <c r="K103" s="1">
        <v>0</v>
      </c>
      <c r="L103" s="1"/>
      <c r="M103" s="1"/>
      <c r="N103" s="4"/>
      <c r="O103" s="4"/>
      <c r="P103" s="4"/>
    </row>
    <row r="104" spans="1:16" ht="15.75" x14ac:dyDescent="0.25">
      <c r="A104" s="25"/>
      <c r="B104" s="15" t="s">
        <v>128</v>
      </c>
      <c r="C104" s="10" t="s">
        <v>127</v>
      </c>
      <c r="D104" s="1"/>
      <c r="E104" s="4"/>
      <c r="F104" s="4"/>
      <c r="G104" s="2"/>
      <c r="H104" s="1"/>
      <c r="I104" s="1">
        <v>0</v>
      </c>
      <c r="J104" s="9">
        <v>0</v>
      </c>
      <c r="K104" s="1">
        <v>0</v>
      </c>
      <c r="L104" s="1"/>
      <c r="M104" s="1"/>
      <c r="N104" s="4"/>
      <c r="O104" s="4"/>
      <c r="P104" s="4"/>
    </row>
    <row r="105" spans="1:16" ht="15.75" x14ac:dyDescent="0.25">
      <c r="A105" s="25"/>
      <c r="B105" s="14" t="s">
        <v>129</v>
      </c>
      <c r="C105" s="8" t="s">
        <v>127</v>
      </c>
      <c r="D105" s="1" t="s">
        <v>130</v>
      </c>
      <c r="E105" s="4"/>
      <c r="F105" s="4"/>
      <c r="G105" s="2">
        <v>30</v>
      </c>
      <c r="H105" s="1">
        <v>27.28</v>
      </c>
      <c r="I105" s="1">
        <v>818.40000000000009</v>
      </c>
      <c r="J105" s="9">
        <v>892.05600000000015</v>
      </c>
      <c r="K105" s="1">
        <v>181.86666666666667</v>
      </c>
      <c r="L105" s="1" t="s">
        <v>14</v>
      </c>
      <c r="M105" s="1" t="s">
        <v>15</v>
      </c>
      <c r="N105" s="4" t="s">
        <v>9</v>
      </c>
      <c r="O105" s="1" t="s">
        <v>10</v>
      </c>
      <c r="P105" s="5" t="s">
        <v>11</v>
      </c>
    </row>
    <row r="106" spans="1:16" ht="15.75" x14ac:dyDescent="0.25">
      <c r="A106" s="25"/>
      <c r="B106" s="15" t="s">
        <v>131</v>
      </c>
      <c r="C106" s="10" t="s">
        <v>132</v>
      </c>
      <c r="D106" s="1"/>
      <c r="E106" s="4"/>
      <c r="F106" s="4"/>
      <c r="G106" s="2"/>
      <c r="H106" s="1"/>
      <c r="I106" s="1">
        <v>0</v>
      </c>
      <c r="J106" s="9">
        <v>0</v>
      </c>
      <c r="K106" s="1">
        <v>0</v>
      </c>
      <c r="L106" s="1"/>
      <c r="M106" s="1"/>
      <c r="N106" s="4"/>
      <c r="O106" s="4"/>
      <c r="P106" s="4"/>
    </row>
    <row r="107" spans="1:16" ht="15.75" x14ac:dyDescent="0.25">
      <c r="A107" s="25"/>
      <c r="B107" s="15" t="s">
        <v>133</v>
      </c>
      <c r="C107" s="10"/>
      <c r="D107" s="1"/>
      <c r="E107" s="4"/>
      <c r="F107" s="4"/>
      <c r="G107" s="2"/>
      <c r="H107" s="1"/>
      <c r="I107" s="1">
        <v>0</v>
      </c>
      <c r="J107" s="9">
        <v>0</v>
      </c>
      <c r="K107" s="1">
        <v>0</v>
      </c>
      <c r="L107" s="1"/>
      <c r="M107" s="1"/>
      <c r="N107" s="4"/>
      <c r="O107" s="4"/>
      <c r="P107" s="4"/>
    </row>
    <row r="108" spans="1:16" ht="15.75" x14ac:dyDescent="0.25">
      <c r="A108" s="25"/>
      <c r="B108" s="15" t="s">
        <v>134</v>
      </c>
      <c r="C108" s="10" t="s">
        <v>132</v>
      </c>
      <c r="D108" s="1"/>
      <c r="E108" s="4"/>
      <c r="F108" s="4"/>
      <c r="G108" s="2"/>
      <c r="H108" s="1"/>
      <c r="I108" s="1">
        <v>0</v>
      </c>
      <c r="J108" s="9">
        <v>0</v>
      </c>
      <c r="K108" s="1">
        <v>0</v>
      </c>
      <c r="L108" s="1"/>
      <c r="M108" s="1"/>
      <c r="N108" s="4"/>
      <c r="O108" s="4"/>
      <c r="P108" s="4"/>
    </row>
    <row r="109" spans="1:16" ht="15.75" x14ac:dyDescent="0.25">
      <c r="A109" s="25"/>
      <c r="B109" s="14" t="s">
        <v>135</v>
      </c>
      <c r="C109" s="8" t="s">
        <v>132</v>
      </c>
      <c r="D109" s="1" t="s">
        <v>6</v>
      </c>
      <c r="E109" s="4"/>
      <c r="F109" s="4"/>
      <c r="G109" s="2">
        <v>20000</v>
      </c>
      <c r="H109" s="1">
        <v>0.08</v>
      </c>
      <c r="I109" s="1">
        <v>1600</v>
      </c>
      <c r="J109" s="9">
        <v>1744.0000000000002</v>
      </c>
      <c r="K109" s="1">
        <v>355.55555555555554</v>
      </c>
      <c r="L109" s="1" t="s">
        <v>14</v>
      </c>
      <c r="M109" s="1" t="s">
        <v>15</v>
      </c>
      <c r="N109" s="4" t="s">
        <v>9</v>
      </c>
      <c r="O109" s="1" t="s">
        <v>10</v>
      </c>
      <c r="P109" s="5" t="s">
        <v>11</v>
      </c>
    </row>
    <row r="110" spans="1:16" ht="15.75" x14ac:dyDescent="0.25">
      <c r="A110" s="25"/>
      <c r="B110" s="14" t="s">
        <v>136</v>
      </c>
      <c r="C110" s="8" t="s">
        <v>132</v>
      </c>
      <c r="D110" s="1" t="s">
        <v>30</v>
      </c>
      <c r="E110" s="4"/>
      <c r="F110" s="4"/>
      <c r="G110" s="2">
        <v>200</v>
      </c>
      <c r="H110" s="1">
        <v>6.43</v>
      </c>
      <c r="I110" s="1">
        <v>1286</v>
      </c>
      <c r="J110" s="9">
        <v>1401.74</v>
      </c>
      <c r="K110" s="1">
        <v>285.77777777777777</v>
      </c>
      <c r="L110" s="1" t="s">
        <v>14</v>
      </c>
      <c r="M110" s="1" t="s">
        <v>15</v>
      </c>
      <c r="N110" s="4" t="s">
        <v>9</v>
      </c>
      <c r="O110" s="1" t="s">
        <v>10</v>
      </c>
      <c r="P110" s="5" t="s">
        <v>11</v>
      </c>
    </row>
    <row r="111" spans="1:16" ht="15.75" x14ac:dyDescent="0.25">
      <c r="A111" s="25"/>
      <c r="B111" s="14" t="s">
        <v>137</v>
      </c>
      <c r="C111" s="8" t="s">
        <v>132</v>
      </c>
      <c r="D111" s="1" t="s">
        <v>43</v>
      </c>
      <c r="E111" s="4"/>
      <c r="F111" s="4"/>
      <c r="G111" s="2">
        <v>1200</v>
      </c>
      <c r="H111" s="1">
        <v>0.33</v>
      </c>
      <c r="I111" s="1">
        <v>396</v>
      </c>
      <c r="J111" s="9">
        <v>431.64000000000004</v>
      </c>
      <c r="K111" s="1">
        <v>88</v>
      </c>
      <c r="L111" s="1" t="s">
        <v>7</v>
      </c>
      <c r="M111" s="1" t="s">
        <v>8</v>
      </c>
      <c r="N111" s="4" t="s">
        <v>9</v>
      </c>
      <c r="O111" s="1" t="s">
        <v>10</v>
      </c>
      <c r="P111" s="5" t="s">
        <v>11</v>
      </c>
    </row>
    <row r="112" spans="1:16" ht="15.75" x14ac:dyDescent="0.25">
      <c r="A112" s="25"/>
      <c r="B112" s="14" t="s">
        <v>138</v>
      </c>
      <c r="C112" s="8" t="s">
        <v>132</v>
      </c>
      <c r="D112" s="1" t="s">
        <v>30</v>
      </c>
      <c r="E112" s="4"/>
      <c r="F112" s="4"/>
      <c r="G112" s="2">
        <v>5000</v>
      </c>
      <c r="H112" s="1">
        <v>0.63</v>
      </c>
      <c r="I112" s="1">
        <v>3150</v>
      </c>
      <c r="J112" s="9">
        <v>3433.5000000000005</v>
      </c>
      <c r="K112" s="1">
        <v>700</v>
      </c>
      <c r="L112" s="1" t="s">
        <v>14</v>
      </c>
      <c r="M112" s="1" t="s">
        <v>15</v>
      </c>
      <c r="N112" s="4" t="s">
        <v>9</v>
      </c>
      <c r="O112" s="1" t="s">
        <v>10</v>
      </c>
      <c r="P112" s="5" t="s">
        <v>11</v>
      </c>
    </row>
    <row r="113" spans="1:16" ht="15.75" x14ac:dyDescent="0.25">
      <c r="A113" s="25"/>
      <c r="B113" s="15" t="s">
        <v>139</v>
      </c>
      <c r="C113" s="10" t="s">
        <v>140</v>
      </c>
      <c r="D113" s="1"/>
      <c r="E113" s="4"/>
      <c r="F113" s="4"/>
      <c r="G113" s="2"/>
      <c r="H113" s="1"/>
      <c r="I113" s="1">
        <v>0</v>
      </c>
      <c r="J113" s="9">
        <v>0</v>
      </c>
      <c r="K113" s="1">
        <v>0</v>
      </c>
      <c r="L113" s="1"/>
      <c r="M113" s="1"/>
      <c r="N113" s="4"/>
      <c r="O113" s="4"/>
      <c r="P113" s="4"/>
    </row>
    <row r="114" spans="1:16" ht="15.75" x14ac:dyDescent="0.25">
      <c r="A114" s="25"/>
      <c r="B114" s="14" t="s">
        <v>141</v>
      </c>
      <c r="C114" s="8" t="s">
        <v>140</v>
      </c>
      <c r="D114" s="1" t="s">
        <v>18</v>
      </c>
      <c r="E114" s="4"/>
      <c r="F114" s="4"/>
      <c r="G114" s="2">
        <v>20</v>
      </c>
      <c r="H114" s="1">
        <v>5.55</v>
      </c>
      <c r="I114" s="1">
        <v>111</v>
      </c>
      <c r="J114" s="9">
        <v>120.99000000000001</v>
      </c>
      <c r="K114" s="1">
        <v>24.666666666666668</v>
      </c>
      <c r="L114" s="1" t="s">
        <v>14</v>
      </c>
      <c r="M114" s="1" t="s">
        <v>15</v>
      </c>
      <c r="N114" s="4" t="s">
        <v>9</v>
      </c>
      <c r="O114" s="1" t="s">
        <v>10</v>
      </c>
      <c r="P114" s="5" t="s">
        <v>11</v>
      </c>
    </row>
    <row r="115" spans="1:16" ht="15.75" x14ac:dyDescent="0.25">
      <c r="A115" s="25"/>
      <c r="B115" s="14" t="s">
        <v>142</v>
      </c>
      <c r="C115" s="8" t="s">
        <v>140</v>
      </c>
      <c r="D115" s="1" t="s">
        <v>18</v>
      </c>
      <c r="E115" s="4"/>
      <c r="F115" s="4"/>
      <c r="G115" s="2">
        <v>30</v>
      </c>
      <c r="H115" s="1">
        <v>1.68</v>
      </c>
      <c r="I115" s="1">
        <v>50.4</v>
      </c>
      <c r="J115" s="9">
        <v>54.936</v>
      </c>
      <c r="K115" s="1">
        <v>11.2</v>
      </c>
      <c r="L115" s="1" t="s">
        <v>14</v>
      </c>
      <c r="M115" s="1" t="s">
        <v>15</v>
      </c>
      <c r="N115" s="4" t="s">
        <v>9</v>
      </c>
      <c r="O115" s="1" t="s">
        <v>10</v>
      </c>
      <c r="P115" s="5" t="s">
        <v>11</v>
      </c>
    </row>
    <row r="116" spans="1:16" ht="15.75" x14ac:dyDescent="0.25">
      <c r="A116" s="25"/>
      <c r="B116" s="15" t="s">
        <v>143</v>
      </c>
      <c r="C116" s="10"/>
      <c r="D116" s="1"/>
      <c r="E116" s="4"/>
      <c r="F116" s="4"/>
      <c r="G116" s="2"/>
      <c r="H116" s="1"/>
      <c r="I116" s="1">
        <v>0</v>
      </c>
      <c r="J116" s="9">
        <v>0</v>
      </c>
      <c r="K116" s="1">
        <v>0</v>
      </c>
      <c r="L116" s="1"/>
      <c r="M116" s="1"/>
      <c r="N116" s="4"/>
      <c r="O116" s="4"/>
      <c r="P116" s="4"/>
    </row>
    <row r="117" spans="1:16" ht="15.75" x14ac:dyDescent="0.25">
      <c r="A117" s="25"/>
      <c r="B117" s="15" t="s">
        <v>144</v>
      </c>
      <c r="C117" s="10"/>
      <c r="D117" s="1"/>
      <c r="E117" s="4"/>
      <c r="F117" s="4"/>
      <c r="G117" s="2"/>
      <c r="H117" s="1"/>
      <c r="I117" s="1">
        <v>0</v>
      </c>
      <c r="J117" s="9">
        <v>0</v>
      </c>
      <c r="K117" s="1">
        <v>0</v>
      </c>
      <c r="L117" s="1"/>
      <c r="M117" s="1"/>
      <c r="N117" s="4"/>
      <c r="O117" s="4"/>
      <c r="P117" s="4"/>
    </row>
    <row r="118" spans="1:16" ht="15.75" x14ac:dyDescent="0.25">
      <c r="A118" s="25"/>
      <c r="B118" s="15" t="s">
        <v>143</v>
      </c>
      <c r="C118" s="10"/>
      <c r="D118" s="1"/>
      <c r="E118" s="4"/>
      <c r="F118" s="4"/>
      <c r="G118" s="2"/>
      <c r="H118" s="1"/>
      <c r="I118" s="1">
        <v>0</v>
      </c>
      <c r="J118" s="9">
        <v>0</v>
      </c>
      <c r="K118" s="1">
        <v>0</v>
      </c>
      <c r="L118" s="1"/>
      <c r="M118" s="1"/>
      <c r="N118" s="4"/>
      <c r="O118" s="4"/>
      <c r="P118" s="4"/>
    </row>
    <row r="119" spans="1:16" ht="15.75" x14ac:dyDescent="0.25">
      <c r="A119" s="25"/>
      <c r="B119" s="15" t="s">
        <v>145</v>
      </c>
      <c r="C119" s="10"/>
      <c r="D119" s="1"/>
      <c r="E119" s="4"/>
      <c r="F119" s="4"/>
      <c r="G119" s="2"/>
      <c r="H119" s="1"/>
      <c r="I119" s="1">
        <v>0</v>
      </c>
      <c r="J119" s="9">
        <v>0</v>
      </c>
      <c r="K119" s="1">
        <v>0</v>
      </c>
      <c r="L119" s="1"/>
      <c r="M119" s="1"/>
      <c r="N119" s="4"/>
      <c r="O119" s="4"/>
      <c r="P119" s="4"/>
    </row>
    <row r="120" spans="1:16" ht="15.75" x14ac:dyDescent="0.25">
      <c r="A120" s="25"/>
      <c r="B120" s="15" t="s">
        <v>146</v>
      </c>
      <c r="C120" s="10"/>
      <c r="D120" s="1"/>
      <c r="E120" s="4"/>
      <c r="F120" s="4"/>
      <c r="G120" s="2"/>
      <c r="H120" s="1"/>
      <c r="I120" s="1">
        <v>0</v>
      </c>
      <c r="J120" s="9">
        <v>0</v>
      </c>
      <c r="K120" s="1">
        <v>0</v>
      </c>
      <c r="L120" s="1"/>
      <c r="M120" s="1"/>
      <c r="N120" s="4"/>
      <c r="O120" s="4"/>
      <c r="P120" s="4"/>
    </row>
    <row r="121" spans="1:16" ht="15.75" x14ac:dyDescent="0.25">
      <c r="A121" s="25"/>
      <c r="B121" s="15" t="s">
        <v>147</v>
      </c>
      <c r="C121" s="10"/>
      <c r="D121" s="1"/>
      <c r="E121" s="4"/>
      <c r="F121" s="4"/>
      <c r="G121" s="2"/>
      <c r="H121" s="1"/>
      <c r="I121" s="1">
        <v>0</v>
      </c>
      <c r="J121" s="9">
        <v>0</v>
      </c>
      <c r="K121" s="1">
        <v>0</v>
      </c>
      <c r="L121" s="1"/>
      <c r="M121" s="1"/>
      <c r="N121" s="4"/>
      <c r="O121" s="4"/>
      <c r="P121" s="4"/>
    </row>
    <row r="122" spans="1:16" ht="15.75" x14ac:dyDescent="0.25">
      <c r="A122" s="25"/>
      <c r="B122" s="15" t="s">
        <v>148</v>
      </c>
      <c r="C122" s="10" t="s">
        <v>149</v>
      </c>
      <c r="D122" s="1"/>
      <c r="E122" s="4"/>
      <c r="F122" s="4"/>
      <c r="G122" s="2"/>
      <c r="H122" s="1"/>
      <c r="I122" s="1">
        <v>0</v>
      </c>
      <c r="J122" s="9">
        <v>0</v>
      </c>
      <c r="K122" s="1">
        <v>0</v>
      </c>
      <c r="L122" s="1"/>
      <c r="M122" s="1"/>
      <c r="N122" s="4"/>
      <c r="O122" s="4"/>
      <c r="P122" s="4"/>
    </row>
    <row r="123" spans="1:16" ht="15.75" x14ac:dyDescent="0.25">
      <c r="A123" s="25"/>
      <c r="B123" s="14" t="s">
        <v>150</v>
      </c>
      <c r="C123" s="8" t="s">
        <v>149</v>
      </c>
      <c r="D123" s="1" t="s">
        <v>18</v>
      </c>
      <c r="E123" s="4"/>
      <c r="F123" s="4"/>
      <c r="G123" s="2">
        <v>15000</v>
      </c>
      <c r="H123" s="1">
        <v>0.64</v>
      </c>
      <c r="I123" s="1">
        <v>9600</v>
      </c>
      <c r="J123" s="9">
        <v>10464</v>
      </c>
      <c r="K123" s="1">
        <v>2133.3333333333335</v>
      </c>
      <c r="L123" s="1" t="s">
        <v>14</v>
      </c>
      <c r="M123" s="1" t="s">
        <v>15</v>
      </c>
      <c r="N123" s="4" t="s">
        <v>9</v>
      </c>
      <c r="O123" s="1" t="s">
        <v>10</v>
      </c>
      <c r="P123" s="5" t="s">
        <v>11</v>
      </c>
    </row>
    <row r="124" spans="1:16" ht="15.75" x14ac:dyDescent="0.25">
      <c r="A124" s="25"/>
      <c r="B124" s="14" t="s">
        <v>151</v>
      </c>
      <c r="C124" s="8" t="s">
        <v>149</v>
      </c>
      <c r="D124" s="1" t="s">
        <v>18</v>
      </c>
      <c r="E124" s="4"/>
      <c r="F124" s="4"/>
      <c r="G124" s="2">
        <v>1200</v>
      </c>
      <c r="H124" s="1">
        <v>2.99</v>
      </c>
      <c r="I124" s="1">
        <v>3588.0000000000005</v>
      </c>
      <c r="J124" s="9">
        <v>3910.920000000001</v>
      </c>
      <c r="K124" s="1">
        <v>797.33333333333348</v>
      </c>
      <c r="L124" s="1" t="s">
        <v>14</v>
      </c>
      <c r="M124" s="1" t="s">
        <v>15</v>
      </c>
      <c r="N124" s="4" t="s">
        <v>9</v>
      </c>
      <c r="O124" s="1" t="s">
        <v>10</v>
      </c>
      <c r="P124" s="5" t="s">
        <v>11</v>
      </c>
    </row>
    <row r="125" spans="1:16" ht="15.75" x14ac:dyDescent="0.25">
      <c r="A125" s="25"/>
      <c r="B125" s="14" t="s">
        <v>152</v>
      </c>
      <c r="C125" s="8" t="s">
        <v>149</v>
      </c>
      <c r="D125" s="1" t="s">
        <v>18</v>
      </c>
      <c r="E125" s="4"/>
      <c r="F125" s="4"/>
      <c r="G125" s="2">
        <v>5000</v>
      </c>
      <c r="H125" s="1">
        <v>2.83</v>
      </c>
      <c r="I125" s="1">
        <v>14150</v>
      </c>
      <c r="J125" s="9">
        <v>15423.500000000002</v>
      </c>
      <c r="K125" s="1">
        <v>3144.4444444444443</v>
      </c>
      <c r="L125" s="1" t="s">
        <v>14</v>
      </c>
      <c r="M125" s="1" t="s">
        <v>15</v>
      </c>
      <c r="N125" s="4" t="s">
        <v>9</v>
      </c>
      <c r="O125" s="1" t="s">
        <v>10</v>
      </c>
      <c r="P125" s="5" t="s">
        <v>11</v>
      </c>
    </row>
    <row r="126" spans="1:16" ht="15.75" x14ac:dyDescent="0.25">
      <c r="A126" s="25"/>
      <c r="B126" s="14" t="s">
        <v>153</v>
      </c>
      <c r="C126" s="8" t="s">
        <v>149</v>
      </c>
      <c r="D126" s="1" t="s">
        <v>6</v>
      </c>
      <c r="E126" s="4"/>
      <c r="F126" s="4"/>
      <c r="G126" s="11">
        <v>500</v>
      </c>
      <c r="H126" s="1">
        <v>0.06</v>
      </c>
      <c r="I126" s="1">
        <v>30</v>
      </c>
      <c r="J126" s="9">
        <v>32.700000000000003</v>
      </c>
      <c r="K126" s="1">
        <v>6.666666666666667</v>
      </c>
      <c r="L126" s="1" t="s">
        <v>7</v>
      </c>
      <c r="M126" s="1" t="s">
        <v>8</v>
      </c>
      <c r="N126" s="4" t="s">
        <v>9</v>
      </c>
      <c r="O126" s="1" t="s">
        <v>10</v>
      </c>
      <c r="P126" s="5" t="s">
        <v>11</v>
      </c>
    </row>
    <row r="127" spans="1:16" ht="15.75" x14ac:dyDescent="0.25">
      <c r="A127" s="25"/>
      <c r="B127" s="15" t="s">
        <v>154</v>
      </c>
      <c r="C127" s="10"/>
      <c r="D127" s="1"/>
      <c r="E127" s="4"/>
      <c r="F127" s="4"/>
      <c r="G127" s="2"/>
      <c r="H127" s="1"/>
      <c r="I127" s="1">
        <v>0</v>
      </c>
      <c r="J127" s="9">
        <v>0</v>
      </c>
      <c r="K127" s="1">
        <v>0</v>
      </c>
      <c r="L127" s="1"/>
      <c r="M127" s="1"/>
      <c r="N127" s="4"/>
      <c r="O127" s="4"/>
      <c r="P127" s="4"/>
    </row>
    <row r="128" spans="1:16" ht="15.75" x14ac:dyDescent="0.25">
      <c r="A128" s="25"/>
      <c r="B128" s="15" t="s">
        <v>155</v>
      </c>
      <c r="C128" s="10"/>
      <c r="D128" s="1"/>
      <c r="E128" s="4"/>
      <c r="F128" s="4"/>
      <c r="G128" s="2"/>
      <c r="H128" s="1"/>
      <c r="I128" s="1">
        <v>0</v>
      </c>
      <c r="J128" s="9">
        <v>0</v>
      </c>
      <c r="K128" s="1">
        <v>0</v>
      </c>
      <c r="L128" s="1"/>
      <c r="M128" s="1"/>
      <c r="N128" s="4"/>
      <c r="O128" s="4"/>
      <c r="P128" s="4"/>
    </row>
    <row r="129" spans="1:16" ht="15.75" x14ac:dyDescent="0.25">
      <c r="A129" s="25"/>
      <c r="B129" s="15" t="s">
        <v>156</v>
      </c>
      <c r="C129" s="10"/>
      <c r="D129" s="1"/>
      <c r="E129" s="4"/>
      <c r="F129" s="4"/>
      <c r="G129" s="2"/>
      <c r="H129" s="1"/>
      <c r="I129" s="1">
        <v>0</v>
      </c>
      <c r="J129" s="9">
        <v>0</v>
      </c>
      <c r="K129" s="1">
        <v>0</v>
      </c>
      <c r="L129" s="1"/>
      <c r="M129" s="1"/>
      <c r="N129" s="4"/>
      <c r="O129" s="4"/>
      <c r="P129" s="4"/>
    </row>
    <row r="130" spans="1:16" ht="15.75" x14ac:dyDescent="0.25">
      <c r="A130" s="25"/>
      <c r="B130" s="15" t="s">
        <v>154</v>
      </c>
      <c r="C130" s="10"/>
      <c r="D130" s="1"/>
      <c r="E130" s="4"/>
      <c r="F130" s="4"/>
      <c r="G130" s="2"/>
      <c r="H130" s="1"/>
      <c r="I130" s="1">
        <v>0</v>
      </c>
      <c r="J130" s="9">
        <v>0</v>
      </c>
      <c r="K130" s="1">
        <v>0</v>
      </c>
      <c r="L130" s="1"/>
      <c r="M130" s="1"/>
      <c r="N130" s="4"/>
      <c r="O130" s="4"/>
      <c r="P130" s="4"/>
    </row>
    <row r="131" spans="1:16" ht="15.75" x14ac:dyDescent="0.25">
      <c r="A131" s="25"/>
      <c r="B131" s="15" t="s">
        <v>157</v>
      </c>
      <c r="C131" s="10"/>
      <c r="D131" s="1"/>
      <c r="E131" s="4"/>
      <c r="F131" s="4"/>
      <c r="G131" s="2"/>
      <c r="H131" s="1"/>
      <c r="I131" s="1">
        <v>0</v>
      </c>
      <c r="J131" s="9">
        <v>0</v>
      </c>
      <c r="K131" s="1">
        <v>0</v>
      </c>
      <c r="L131" s="1"/>
      <c r="M131" s="1"/>
      <c r="N131" s="4"/>
      <c r="O131" s="4"/>
      <c r="P131" s="4"/>
    </row>
    <row r="132" spans="1:16" ht="15.75" x14ac:dyDescent="0.25">
      <c r="A132" s="25"/>
      <c r="B132" s="15" t="s">
        <v>158</v>
      </c>
      <c r="C132" s="10" t="s">
        <v>159</v>
      </c>
      <c r="D132" s="1"/>
      <c r="E132" s="4"/>
      <c r="F132" s="4"/>
      <c r="G132" s="2"/>
      <c r="H132" s="1"/>
      <c r="I132" s="1">
        <v>0</v>
      </c>
      <c r="J132" s="9">
        <v>0</v>
      </c>
      <c r="K132" s="1">
        <v>0</v>
      </c>
      <c r="L132" s="1"/>
      <c r="M132" s="1"/>
      <c r="N132" s="4"/>
      <c r="O132" s="4"/>
      <c r="P132" s="4"/>
    </row>
    <row r="133" spans="1:16" ht="15.75" x14ac:dyDescent="0.25">
      <c r="A133" s="25"/>
      <c r="B133" s="14" t="s">
        <v>160</v>
      </c>
      <c r="C133" s="8" t="s">
        <v>159</v>
      </c>
      <c r="D133" s="1" t="s">
        <v>30</v>
      </c>
      <c r="E133" s="4"/>
      <c r="F133" s="4"/>
      <c r="G133" s="2">
        <v>12000</v>
      </c>
      <c r="H133" s="1">
        <v>6.47</v>
      </c>
      <c r="I133" s="1">
        <v>77640</v>
      </c>
      <c r="J133" s="9">
        <v>84627.6</v>
      </c>
      <c r="K133" s="1">
        <v>17253.333333333332</v>
      </c>
      <c r="L133" s="1" t="s">
        <v>14</v>
      </c>
      <c r="M133" s="1" t="s">
        <v>15</v>
      </c>
      <c r="N133" s="4" t="s">
        <v>9</v>
      </c>
      <c r="O133" s="1" t="s">
        <v>10</v>
      </c>
      <c r="P133" s="5" t="s">
        <v>11</v>
      </c>
    </row>
    <row r="134" spans="1:16" ht="15.75" x14ac:dyDescent="0.25">
      <c r="A134" s="25"/>
      <c r="B134" s="18" t="s">
        <v>161</v>
      </c>
      <c r="C134" s="8" t="s">
        <v>159</v>
      </c>
      <c r="D134" s="1" t="s">
        <v>6</v>
      </c>
      <c r="E134" s="4"/>
      <c r="F134" s="4"/>
      <c r="G134" s="2">
        <v>5000</v>
      </c>
      <c r="H134" s="1">
        <v>1.44</v>
      </c>
      <c r="I134" s="1">
        <v>7200</v>
      </c>
      <c r="J134" s="9">
        <v>7848.0000000000009</v>
      </c>
      <c r="K134" s="1">
        <v>1600</v>
      </c>
      <c r="L134" s="1" t="s">
        <v>14</v>
      </c>
      <c r="M134" s="1" t="s">
        <v>15</v>
      </c>
      <c r="N134" s="4" t="s">
        <v>9</v>
      </c>
      <c r="O134" s="1" t="s">
        <v>10</v>
      </c>
      <c r="P134" s="5" t="s">
        <v>11</v>
      </c>
    </row>
    <row r="135" spans="1:16" ht="15.75" x14ac:dyDescent="0.25">
      <c r="A135" s="25"/>
      <c r="B135" s="18" t="s">
        <v>162</v>
      </c>
      <c r="C135" s="8" t="s">
        <v>159</v>
      </c>
      <c r="D135" s="1" t="s">
        <v>30</v>
      </c>
      <c r="E135" s="4"/>
      <c r="F135" s="4"/>
      <c r="G135" s="2">
        <v>10</v>
      </c>
      <c r="H135" s="1">
        <v>24.18</v>
      </c>
      <c r="I135" s="1">
        <v>241.8</v>
      </c>
      <c r="J135" s="9">
        <v>263.56200000000001</v>
      </c>
      <c r="K135" s="1">
        <v>53.733333333333334</v>
      </c>
      <c r="L135" s="1" t="s">
        <v>7</v>
      </c>
      <c r="M135" s="1" t="s">
        <v>8</v>
      </c>
      <c r="N135" s="4" t="s">
        <v>9</v>
      </c>
      <c r="O135" s="1" t="s">
        <v>10</v>
      </c>
      <c r="P135" s="5" t="s">
        <v>11</v>
      </c>
    </row>
    <row r="136" spans="1:16" ht="15.75" x14ac:dyDescent="0.25">
      <c r="A136" s="25"/>
      <c r="B136" s="18" t="s">
        <v>163</v>
      </c>
      <c r="C136" s="8" t="s">
        <v>159</v>
      </c>
      <c r="D136" s="1" t="s">
        <v>6</v>
      </c>
      <c r="E136" s="4"/>
      <c r="F136" s="4"/>
      <c r="G136" s="2">
        <v>3000</v>
      </c>
      <c r="H136" s="1">
        <v>1.1399999999999999</v>
      </c>
      <c r="I136" s="1">
        <v>3419.9999999999995</v>
      </c>
      <c r="J136" s="9">
        <v>3727.7999999999997</v>
      </c>
      <c r="K136" s="1">
        <v>759.99999999999989</v>
      </c>
      <c r="L136" s="1" t="s">
        <v>14</v>
      </c>
      <c r="M136" s="1" t="s">
        <v>15</v>
      </c>
      <c r="N136" s="4" t="s">
        <v>9</v>
      </c>
      <c r="O136" s="1" t="s">
        <v>10</v>
      </c>
      <c r="P136" s="5" t="s">
        <v>11</v>
      </c>
    </row>
    <row r="137" spans="1:16" ht="15.75" x14ac:dyDescent="0.25">
      <c r="A137" s="25"/>
      <c r="B137" s="18" t="s">
        <v>164</v>
      </c>
      <c r="C137" s="8" t="s">
        <v>159</v>
      </c>
      <c r="D137" s="1" t="s">
        <v>30</v>
      </c>
      <c r="E137" s="4"/>
      <c r="F137" s="4"/>
      <c r="G137" s="2">
        <v>25000</v>
      </c>
      <c r="H137" s="1">
        <v>1.31</v>
      </c>
      <c r="I137" s="1">
        <v>32750</v>
      </c>
      <c r="J137" s="9">
        <v>35697.5</v>
      </c>
      <c r="K137" s="1">
        <v>7277.7777777777774</v>
      </c>
      <c r="L137" s="1" t="s">
        <v>14</v>
      </c>
      <c r="M137" s="1" t="s">
        <v>15</v>
      </c>
      <c r="N137" s="4" t="s">
        <v>9</v>
      </c>
      <c r="O137" s="1" t="s">
        <v>10</v>
      </c>
      <c r="P137" s="5" t="s">
        <v>11</v>
      </c>
    </row>
    <row r="138" spans="1:16" ht="15.75" x14ac:dyDescent="0.25">
      <c r="A138" s="25"/>
      <c r="B138" s="14" t="s">
        <v>165</v>
      </c>
      <c r="C138" s="8" t="s">
        <v>159</v>
      </c>
      <c r="D138" s="1" t="s">
        <v>30</v>
      </c>
      <c r="E138" s="4"/>
      <c r="F138" s="4"/>
      <c r="G138" s="2">
        <v>5000</v>
      </c>
      <c r="H138" s="1">
        <v>3.37</v>
      </c>
      <c r="I138" s="1">
        <v>16850</v>
      </c>
      <c r="J138" s="9">
        <v>18366.5</v>
      </c>
      <c r="K138" s="1">
        <v>3744.4444444444443</v>
      </c>
      <c r="L138" s="1" t="s">
        <v>14</v>
      </c>
      <c r="M138" s="1" t="s">
        <v>15</v>
      </c>
      <c r="N138" s="4" t="s">
        <v>9</v>
      </c>
      <c r="O138" s="1" t="s">
        <v>10</v>
      </c>
      <c r="P138" s="5" t="s">
        <v>11</v>
      </c>
    </row>
    <row r="139" spans="1:16" ht="15.75" x14ac:dyDescent="0.25">
      <c r="A139" s="25"/>
      <c r="B139" s="14" t="s">
        <v>166</v>
      </c>
      <c r="C139" s="8" t="s">
        <v>159</v>
      </c>
      <c r="D139" s="1" t="s">
        <v>30</v>
      </c>
      <c r="E139" s="4"/>
      <c r="F139" s="4"/>
      <c r="G139" s="2">
        <v>200</v>
      </c>
      <c r="H139" s="1">
        <v>18.16</v>
      </c>
      <c r="I139" s="1">
        <v>3632</v>
      </c>
      <c r="J139" s="9">
        <v>3958.88</v>
      </c>
      <c r="K139" s="1">
        <v>807.11111111111109</v>
      </c>
      <c r="L139" s="1" t="s">
        <v>7</v>
      </c>
      <c r="M139" s="1" t="s">
        <v>8</v>
      </c>
      <c r="N139" s="4" t="s">
        <v>9</v>
      </c>
      <c r="O139" s="1" t="s">
        <v>10</v>
      </c>
      <c r="P139" s="5" t="s">
        <v>11</v>
      </c>
    </row>
    <row r="140" spans="1:16" ht="15.75" x14ac:dyDescent="0.25">
      <c r="A140" s="25"/>
      <c r="B140" s="14" t="s">
        <v>167</v>
      </c>
      <c r="C140" s="8" t="s">
        <v>159</v>
      </c>
      <c r="D140" s="1" t="s">
        <v>30</v>
      </c>
      <c r="E140" s="4"/>
      <c r="F140" s="4"/>
      <c r="G140" s="2">
        <v>40000</v>
      </c>
      <c r="H140" s="1">
        <v>2.56</v>
      </c>
      <c r="I140" s="1">
        <v>102400</v>
      </c>
      <c r="J140" s="9">
        <v>111616.00000000001</v>
      </c>
      <c r="K140" s="1">
        <v>22755.555555555555</v>
      </c>
      <c r="L140" s="1" t="s">
        <v>14</v>
      </c>
      <c r="M140" s="1" t="s">
        <v>15</v>
      </c>
      <c r="N140" s="4" t="s">
        <v>9</v>
      </c>
      <c r="O140" s="1" t="s">
        <v>10</v>
      </c>
      <c r="P140" s="5" t="s">
        <v>11</v>
      </c>
    </row>
    <row r="141" spans="1:16" ht="15.75" x14ac:dyDescent="0.25">
      <c r="A141" s="25"/>
      <c r="B141" s="14" t="s">
        <v>168</v>
      </c>
      <c r="C141" s="8" t="s">
        <v>159</v>
      </c>
      <c r="D141" s="1" t="s">
        <v>30</v>
      </c>
      <c r="E141" s="4"/>
      <c r="F141" s="4"/>
      <c r="G141" s="2">
        <v>15000</v>
      </c>
      <c r="H141" s="1">
        <v>1.84</v>
      </c>
      <c r="I141" s="1">
        <v>27600</v>
      </c>
      <c r="J141" s="9">
        <v>30084.000000000004</v>
      </c>
      <c r="K141" s="1">
        <v>6133.333333333333</v>
      </c>
      <c r="L141" s="1" t="s">
        <v>14</v>
      </c>
      <c r="M141" s="1" t="s">
        <v>15</v>
      </c>
      <c r="N141" s="4" t="s">
        <v>9</v>
      </c>
      <c r="O141" s="1" t="s">
        <v>10</v>
      </c>
      <c r="P141" s="5" t="s">
        <v>11</v>
      </c>
    </row>
    <row r="142" spans="1:16" ht="15.75" x14ac:dyDescent="0.25">
      <c r="A142" s="25"/>
      <c r="B142" s="14" t="s">
        <v>169</v>
      </c>
      <c r="C142" s="8" t="s">
        <v>159</v>
      </c>
      <c r="D142" s="1" t="s">
        <v>30</v>
      </c>
      <c r="E142" s="4"/>
      <c r="F142" s="4"/>
      <c r="G142" s="2">
        <v>5</v>
      </c>
      <c r="H142" s="1">
        <v>14.36</v>
      </c>
      <c r="I142" s="1">
        <v>71.8</v>
      </c>
      <c r="J142" s="9">
        <v>78.262</v>
      </c>
      <c r="K142" s="1">
        <v>15.955555555555556</v>
      </c>
      <c r="L142" s="1" t="s">
        <v>7</v>
      </c>
      <c r="M142" s="1" t="s">
        <v>8</v>
      </c>
      <c r="N142" s="4" t="s">
        <v>9</v>
      </c>
      <c r="O142" s="1" t="s">
        <v>10</v>
      </c>
      <c r="P142" s="5" t="s">
        <v>11</v>
      </c>
    </row>
    <row r="143" spans="1:16" ht="15.75" x14ac:dyDescent="0.25">
      <c r="A143" s="25"/>
      <c r="B143" s="14" t="s">
        <v>170</v>
      </c>
      <c r="C143" s="8" t="s">
        <v>159</v>
      </c>
      <c r="D143" s="1" t="s">
        <v>6</v>
      </c>
      <c r="E143" s="4"/>
      <c r="F143" s="4"/>
      <c r="G143" s="2">
        <v>2500</v>
      </c>
      <c r="H143" s="1">
        <v>0.33</v>
      </c>
      <c r="I143" s="1">
        <v>825</v>
      </c>
      <c r="J143" s="9">
        <v>899.25000000000011</v>
      </c>
      <c r="K143" s="1">
        <v>183.33333333333334</v>
      </c>
      <c r="L143" s="1" t="s">
        <v>14</v>
      </c>
      <c r="M143" s="1" t="s">
        <v>15</v>
      </c>
      <c r="N143" s="4" t="s">
        <v>9</v>
      </c>
      <c r="O143" s="1" t="s">
        <v>10</v>
      </c>
      <c r="P143" s="5" t="s">
        <v>11</v>
      </c>
    </row>
    <row r="144" spans="1:16" ht="15.75" x14ac:dyDescent="0.25">
      <c r="A144" s="25"/>
      <c r="B144" s="14" t="s">
        <v>171</v>
      </c>
      <c r="C144" s="8" t="s">
        <v>159</v>
      </c>
      <c r="D144" s="1" t="s">
        <v>18</v>
      </c>
      <c r="E144" s="4"/>
      <c r="F144" s="4"/>
      <c r="G144" s="2">
        <v>3000</v>
      </c>
      <c r="H144" s="1">
        <v>1.91</v>
      </c>
      <c r="I144" s="1">
        <v>5730</v>
      </c>
      <c r="J144" s="9">
        <v>6245.7000000000007</v>
      </c>
      <c r="K144" s="1">
        <v>1273.3333333333333</v>
      </c>
      <c r="L144" s="1" t="s">
        <v>14</v>
      </c>
      <c r="M144" s="1" t="s">
        <v>15</v>
      </c>
      <c r="N144" s="4" t="s">
        <v>9</v>
      </c>
      <c r="O144" s="1" t="s">
        <v>10</v>
      </c>
      <c r="P144" s="5" t="s">
        <v>11</v>
      </c>
    </row>
    <row r="145" spans="1:16" ht="15.75" x14ac:dyDescent="0.25">
      <c r="A145" s="25"/>
      <c r="B145" s="14" t="s">
        <v>172</v>
      </c>
      <c r="C145" s="8" t="s">
        <v>173</v>
      </c>
      <c r="D145" s="1" t="s">
        <v>30</v>
      </c>
      <c r="E145" s="4"/>
      <c r="F145" s="4"/>
      <c r="G145" s="2">
        <v>500</v>
      </c>
      <c r="H145" s="1">
        <v>7.51</v>
      </c>
      <c r="I145" s="1">
        <v>3755</v>
      </c>
      <c r="J145" s="9">
        <v>4092.9500000000003</v>
      </c>
      <c r="K145" s="1">
        <v>834.44444444444446</v>
      </c>
      <c r="L145" s="1" t="s">
        <v>14</v>
      </c>
      <c r="M145" s="1" t="s">
        <v>15</v>
      </c>
      <c r="N145" s="4" t="s">
        <v>9</v>
      </c>
      <c r="O145" s="1" t="s">
        <v>10</v>
      </c>
      <c r="P145" s="5" t="s">
        <v>11</v>
      </c>
    </row>
    <row r="146" spans="1:16" ht="15.75" x14ac:dyDescent="0.25">
      <c r="A146" s="25"/>
      <c r="B146" s="14" t="s">
        <v>174</v>
      </c>
      <c r="C146" s="8" t="s">
        <v>159</v>
      </c>
      <c r="D146" s="1" t="s">
        <v>6</v>
      </c>
      <c r="E146" s="4"/>
      <c r="F146" s="4"/>
      <c r="G146" s="2">
        <v>3000</v>
      </c>
      <c r="H146" s="1">
        <v>0.33</v>
      </c>
      <c r="I146" s="1">
        <v>990</v>
      </c>
      <c r="J146" s="9">
        <v>1079.1000000000001</v>
      </c>
      <c r="K146" s="1">
        <v>220</v>
      </c>
      <c r="L146" s="1" t="s">
        <v>14</v>
      </c>
      <c r="M146" s="1" t="s">
        <v>15</v>
      </c>
      <c r="N146" s="4" t="s">
        <v>9</v>
      </c>
      <c r="O146" s="1" t="s">
        <v>10</v>
      </c>
      <c r="P146" s="5" t="s">
        <v>11</v>
      </c>
    </row>
    <row r="147" spans="1:16" ht="15.75" x14ac:dyDescent="0.25">
      <c r="A147" s="25"/>
      <c r="B147" s="16" t="s">
        <v>175</v>
      </c>
      <c r="C147" s="8" t="s">
        <v>159</v>
      </c>
      <c r="D147" s="1" t="s">
        <v>6</v>
      </c>
      <c r="E147" s="4"/>
      <c r="F147" s="4"/>
      <c r="G147" s="2">
        <v>1000</v>
      </c>
      <c r="H147" s="1">
        <v>0.75</v>
      </c>
      <c r="I147" s="1">
        <v>750</v>
      </c>
      <c r="J147" s="9">
        <v>817.50000000000011</v>
      </c>
      <c r="K147" s="1">
        <v>166.66666666666666</v>
      </c>
      <c r="L147" s="1" t="s">
        <v>14</v>
      </c>
      <c r="M147" s="1" t="s">
        <v>176</v>
      </c>
      <c r="N147" s="4" t="s">
        <v>9</v>
      </c>
      <c r="O147" s="1" t="s">
        <v>10</v>
      </c>
      <c r="P147" s="5" t="s">
        <v>11</v>
      </c>
    </row>
    <row r="148" spans="1:16" ht="15.75" x14ac:dyDescent="0.25">
      <c r="A148" s="25"/>
      <c r="B148" s="14" t="s">
        <v>177</v>
      </c>
      <c r="C148" s="8" t="s">
        <v>159</v>
      </c>
      <c r="D148" s="1" t="s">
        <v>18</v>
      </c>
      <c r="E148" s="4"/>
      <c r="F148" s="4"/>
      <c r="G148" s="2">
        <v>3000</v>
      </c>
      <c r="H148" s="1">
        <v>4.26</v>
      </c>
      <c r="I148" s="1">
        <v>12780</v>
      </c>
      <c r="J148" s="9">
        <v>13930.2</v>
      </c>
      <c r="K148" s="1">
        <v>2840</v>
      </c>
      <c r="L148" s="1" t="s">
        <v>14</v>
      </c>
      <c r="M148" s="1" t="s">
        <v>15</v>
      </c>
      <c r="N148" s="4" t="s">
        <v>9</v>
      </c>
      <c r="O148" s="1" t="s">
        <v>10</v>
      </c>
      <c r="P148" s="5" t="s">
        <v>11</v>
      </c>
    </row>
    <row r="149" spans="1:16" ht="15.75" x14ac:dyDescent="0.25">
      <c r="A149" s="25"/>
      <c r="B149" s="14" t="s">
        <v>178</v>
      </c>
      <c r="C149" s="8" t="s">
        <v>159</v>
      </c>
      <c r="D149" s="1" t="s">
        <v>30</v>
      </c>
      <c r="E149" s="4"/>
      <c r="F149" s="4"/>
      <c r="G149" s="2">
        <v>500</v>
      </c>
      <c r="H149" s="1">
        <v>16.14</v>
      </c>
      <c r="I149" s="1">
        <v>8070</v>
      </c>
      <c r="J149" s="9">
        <v>8796.3000000000011</v>
      </c>
      <c r="K149" s="1">
        <v>1793.3333333333333</v>
      </c>
      <c r="L149" s="1" t="s">
        <v>14</v>
      </c>
      <c r="M149" s="1" t="s">
        <v>15</v>
      </c>
      <c r="N149" s="4" t="s">
        <v>9</v>
      </c>
      <c r="O149" s="1" t="s">
        <v>10</v>
      </c>
      <c r="P149" s="5" t="s">
        <v>11</v>
      </c>
    </row>
    <row r="150" spans="1:16" ht="15.75" x14ac:dyDescent="0.25">
      <c r="A150" s="25"/>
      <c r="B150" s="14" t="s">
        <v>179</v>
      </c>
      <c r="C150" s="8" t="s">
        <v>159</v>
      </c>
      <c r="D150" s="1" t="s">
        <v>18</v>
      </c>
      <c r="E150" s="4"/>
      <c r="F150" s="4"/>
      <c r="G150" s="2">
        <v>18000</v>
      </c>
      <c r="H150" s="1">
        <v>0.56999999999999995</v>
      </c>
      <c r="I150" s="1">
        <v>10260</v>
      </c>
      <c r="J150" s="9">
        <v>11183.400000000001</v>
      </c>
      <c r="K150" s="1">
        <v>2280</v>
      </c>
      <c r="L150" s="1" t="s">
        <v>14</v>
      </c>
      <c r="M150" s="1" t="s">
        <v>15</v>
      </c>
      <c r="N150" s="4" t="s">
        <v>9</v>
      </c>
      <c r="O150" s="1" t="s">
        <v>10</v>
      </c>
      <c r="P150" s="5" t="s">
        <v>11</v>
      </c>
    </row>
    <row r="151" spans="1:16" ht="15.75" x14ac:dyDescent="0.25">
      <c r="A151" s="25"/>
      <c r="B151" s="14" t="s">
        <v>180</v>
      </c>
      <c r="C151" s="8" t="s">
        <v>159</v>
      </c>
      <c r="D151" s="1" t="s">
        <v>6</v>
      </c>
      <c r="E151" s="4"/>
      <c r="F151" s="4"/>
      <c r="G151" s="2">
        <v>2500</v>
      </c>
      <c r="H151" s="1">
        <v>0.97</v>
      </c>
      <c r="I151" s="1">
        <v>2425</v>
      </c>
      <c r="J151" s="9">
        <v>2643.25</v>
      </c>
      <c r="K151" s="1">
        <v>538.88888888888891</v>
      </c>
      <c r="L151" s="1" t="s">
        <v>14</v>
      </c>
      <c r="M151" s="1" t="s">
        <v>15</v>
      </c>
      <c r="N151" s="4" t="s">
        <v>9</v>
      </c>
      <c r="O151" s="1" t="s">
        <v>10</v>
      </c>
      <c r="P151" s="5" t="s">
        <v>11</v>
      </c>
    </row>
    <row r="152" spans="1:16" ht="15.75" x14ac:dyDescent="0.25">
      <c r="A152" s="25"/>
      <c r="B152" s="14" t="s">
        <v>181</v>
      </c>
      <c r="C152" s="8" t="s">
        <v>159</v>
      </c>
      <c r="D152" s="1" t="s">
        <v>182</v>
      </c>
      <c r="E152" s="4"/>
      <c r="F152" s="4"/>
      <c r="G152" s="2">
        <v>1200</v>
      </c>
      <c r="H152" s="1">
        <v>7.03</v>
      </c>
      <c r="I152" s="1">
        <v>8436</v>
      </c>
      <c r="J152" s="9">
        <v>9195.24</v>
      </c>
      <c r="K152" s="1">
        <v>1874.6666666666667</v>
      </c>
      <c r="L152" s="1" t="s">
        <v>14</v>
      </c>
      <c r="M152" s="1" t="s">
        <v>15</v>
      </c>
      <c r="N152" s="4" t="s">
        <v>9</v>
      </c>
      <c r="O152" s="1" t="s">
        <v>10</v>
      </c>
      <c r="P152" s="5" t="s">
        <v>11</v>
      </c>
    </row>
    <row r="153" spans="1:16" ht="15.75" x14ac:dyDescent="0.25">
      <c r="A153" s="25"/>
      <c r="B153" s="16" t="s">
        <v>183</v>
      </c>
      <c r="C153" s="8" t="s">
        <v>173</v>
      </c>
      <c r="D153" s="1" t="s">
        <v>37</v>
      </c>
      <c r="E153" s="4"/>
      <c r="F153" s="4"/>
      <c r="G153" s="2">
        <v>2500</v>
      </c>
      <c r="H153" s="1">
        <v>4.8600000000000003</v>
      </c>
      <c r="I153" s="1">
        <v>12150</v>
      </c>
      <c r="J153" s="9">
        <v>13243.500000000002</v>
      </c>
      <c r="K153" s="1">
        <v>2700</v>
      </c>
      <c r="L153" s="1" t="s">
        <v>14</v>
      </c>
      <c r="M153" s="1" t="s">
        <v>176</v>
      </c>
      <c r="N153" s="4" t="s">
        <v>9</v>
      </c>
      <c r="O153" s="1" t="s">
        <v>10</v>
      </c>
      <c r="P153" s="5" t="s">
        <v>11</v>
      </c>
    </row>
    <row r="154" spans="1:16" ht="15.75" x14ac:dyDescent="0.25">
      <c r="A154" s="25"/>
      <c r="B154" s="16" t="s">
        <v>184</v>
      </c>
      <c r="C154" s="8" t="s">
        <v>159</v>
      </c>
      <c r="D154" s="1" t="s">
        <v>6</v>
      </c>
      <c r="E154" s="4"/>
      <c r="F154" s="4"/>
      <c r="G154" s="2">
        <v>13000</v>
      </c>
      <c r="H154" s="1">
        <v>0.28999999999999998</v>
      </c>
      <c r="I154" s="1">
        <v>3769.9999999999995</v>
      </c>
      <c r="J154" s="9">
        <v>4109.3</v>
      </c>
      <c r="K154" s="1">
        <v>837.77777777777771</v>
      </c>
      <c r="L154" s="1" t="s">
        <v>14</v>
      </c>
      <c r="M154" s="1" t="s">
        <v>176</v>
      </c>
      <c r="N154" s="4" t="s">
        <v>9</v>
      </c>
      <c r="O154" s="1" t="s">
        <v>10</v>
      </c>
      <c r="P154" s="5" t="s">
        <v>11</v>
      </c>
    </row>
    <row r="155" spans="1:16" ht="15.75" x14ac:dyDescent="0.25">
      <c r="A155" s="25"/>
      <c r="B155" s="14" t="s">
        <v>185</v>
      </c>
      <c r="C155" s="8" t="s">
        <v>186</v>
      </c>
      <c r="D155" s="1" t="s">
        <v>30</v>
      </c>
      <c r="E155" s="4"/>
      <c r="F155" s="4"/>
      <c r="G155" s="2">
        <v>50</v>
      </c>
      <c r="H155" s="1">
        <v>31.5</v>
      </c>
      <c r="I155" s="1">
        <v>1575</v>
      </c>
      <c r="J155" s="9">
        <v>1716.7500000000002</v>
      </c>
      <c r="K155" s="1">
        <v>350</v>
      </c>
      <c r="L155" s="1" t="s">
        <v>7</v>
      </c>
      <c r="M155" s="1" t="s">
        <v>8</v>
      </c>
      <c r="N155" s="4" t="s">
        <v>9</v>
      </c>
      <c r="O155" s="1" t="s">
        <v>10</v>
      </c>
      <c r="P155" s="5" t="s">
        <v>11</v>
      </c>
    </row>
    <row r="156" spans="1:16" ht="15.75" x14ac:dyDescent="0.25">
      <c r="A156" s="25"/>
      <c r="B156" s="15" t="s">
        <v>187</v>
      </c>
      <c r="C156" s="10" t="s">
        <v>188</v>
      </c>
      <c r="D156" s="1"/>
      <c r="E156" s="4"/>
      <c r="F156" s="4"/>
      <c r="G156" s="2"/>
      <c r="H156" s="1"/>
      <c r="I156" s="1"/>
      <c r="J156" s="9">
        <v>0</v>
      </c>
      <c r="K156" s="1">
        <v>0</v>
      </c>
      <c r="L156" s="1"/>
      <c r="M156" s="1"/>
      <c r="N156" s="4"/>
      <c r="O156" s="4"/>
      <c r="P156" s="4"/>
    </row>
    <row r="157" spans="1:16" ht="15.75" x14ac:dyDescent="0.25">
      <c r="A157" s="25"/>
      <c r="B157" s="14" t="s">
        <v>189</v>
      </c>
      <c r="C157" s="8" t="s">
        <v>188</v>
      </c>
      <c r="D157" s="1" t="s">
        <v>6</v>
      </c>
      <c r="E157" s="4"/>
      <c r="F157" s="4"/>
      <c r="G157" s="2">
        <v>7500</v>
      </c>
      <c r="H157" s="1">
        <v>2.61</v>
      </c>
      <c r="I157" s="1">
        <v>19575</v>
      </c>
      <c r="J157" s="9">
        <v>21336.75</v>
      </c>
      <c r="K157" s="1">
        <v>4350</v>
      </c>
      <c r="L157" s="1" t="s">
        <v>14</v>
      </c>
      <c r="M157" s="1" t="s">
        <v>176</v>
      </c>
      <c r="N157" s="4" t="s">
        <v>9</v>
      </c>
      <c r="O157" s="1" t="s">
        <v>10</v>
      </c>
      <c r="P157" s="5" t="s">
        <v>11</v>
      </c>
    </row>
    <row r="158" spans="1:16" ht="15.75" x14ac:dyDescent="0.25">
      <c r="A158" s="25"/>
      <c r="B158" s="14" t="s">
        <v>190</v>
      </c>
      <c r="C158" s="8" t="s">
        <v>188</v>
      </c>
      <c r="D158" s="1" t="s">
        <v>6</v>
      </c>
      <c r="E158" s="4"/>
      <c r="F158" s="4"/>
      <c r="G158" s="2">
        <v>80000</v>
      </c>
      <c r="H158" s="1">
        <v>0.17</v>
      </c>
      <c r="I158" s="1">
        <v>13600.000000000002</v>
      </c>
      <c r="J158" s="9">
        <v>14824.000000000004</v>
      </c>
      <c r="K158" s="1">
        <v>3022.2222222222226</v>
      </c>
      <c r="L158" s="1" t="s">
        <v>14</v>
      </c>
      <c r="M158" s="1" t="s">
        <v>176</v>
      </c>
      <c r="N158" s="4" t="s">
        <v>9</v>
      </c>
      <c r="O158" s="1" t="s">
        <v>10</v>
      </c>
      <c r="P158" s="5" t="s">
        <v>11</v>
      </c>
    </row>
    <row r="159" spans="1:16" ht="15.75" x14ac:dyDescent="0.25">
      <c r="A159" s="25"/>
      <c r="B159" s="14" t="s">
        <v>191</v>
      </c>
      <c r="C159" s="8" t="s">
        <v>188</v>
      </c>
      <c r="D159" s="1" t="s">
        <v>6</v>
      </c>
      <c r="E159" s="4"/>
      <c r="F159" s="4"/>
      <c r="G159" s="2">
        <v>15000</v>
      </c>
      <c r="H159" s="1">
        <v>0.09</v>
      </c>
      <c r="I159" s="1">
        <v>1350</v>
      </c>
      <c r="J159" s="9">
        <v>1471.5</v>
      </c>
      <c r="K159" s="1">
        <v>300</v>
      </c>
      <c r="L159" s="1" t="s">
        <v>14</v>
      </c>
      <c r="M159" s="1" t="s">
        <v>176</v>
      </c>
      <c r="N159" s="4" t="s">
        <v>9</v>
      </c>
      <c r="O159" s="1" t="s">
        <v>10</v>
      </c>
      <c r="P159" s="5" t="s">
        <v>11</v>
      </c>
    </row>
    <row r="160" spans="1:16" ht="15.75" x14ac:dyDescent="0.25">
      <c r="A160" s="25"/>
      <c r="B160" s="14" t="s">
        <v>192</v>
      </c>
      <c r="C160" s="8" t="s">
        <v>188</v>
      </c>
      <c r="D160" s="1" t="s">
        <v>6</v>
      </c>
      <c r="E160" s="4"/>
      <c r="F160" s="4"/>
      <c r="G160" s="2">
        <v>24000</v>
      </c>
      <c r="H160" s="1">
        <v>0.22</v>
      </c>
      <c r="I160" s="1">
        <v>5280</v>
      </c>
      <c r="J160" s="9">
        <v>5755.2000000000007</v>
      </c>
      <c r="K160" s="1">
        <v>1173.3333333333333</v>
      </c>
      <c r="L160" s="1" t="s">
        <v>14</v>
      </c>
      <c r="M160" s="1" t="s">
        <v>176</v>
      </c>
      <c r="N160" s="4" t="s">
        <v>9</v>
      </c>
      <c r="O160" s="1" t="s">
        <v>10</v>
      </c>
      <c r="P160" s="5" t="s">
        <v>11</v>
      </c>
    </row>
    <row r="161" spans="1:16" ht="15.75" x14ac:dyDescent="0.25">
      <c r="A161" s="25"/>
      <c r="B161" s="14" t="s">
        <v>193</v>
      </c>
      <c r="C161" s="8" t="s">
        <v>188</v>
      </c>
      <c r="D161" s="1" t="s">
        <v>6</v>
      </c>
      <c r="E161" s="4"/>
      <c r="F161" s="4"/>
      <c r="G161" s="2">
        <v>7500</v>
      </c>
      <c r="H161" s="1">
        <v>1.07</v>
      </c>
      <c r="I161" s="1">
        <v>8025.0000000000009</v>
      </c>
      <c r="J161" s="9">
        <v>8747.2500000000018</v>
      </c>
      <c r="K161" s="1">
        <v>1783.3333333333335</v>
      </c>
      <c r="L161" s="1" t="s">
        <v>14</v>
      </c>
      <c r="M161" s="1" t="s">
        <v>176</v>
      </c>
      <c r="N161" s="4" t="s">
        <v>9</v>
      </c>
      <c r="O161" s="1" t="s">
        <v>10</v>
      </c>
      <c r="P161" s="5" t="s">
        <v>11</v>
      </c>
    </row>
    <row r="162" spans="1:16" ht="15.75" x14ac:dyDescent="0.25">
      <c r="A162" s="25"/>
      <c r="B162" s="14" t="s">
        <v>194</v>
      </c>
      <c r="C162" s="8" t="s">
        <v>188</v>
      </c>
      <c r="D162" s="1" t="s">
        <v>6</v>
      </c>
      <c r="E162" s="4"/>
      <c r="F162" s="4"/>
      <c r="G162" s="2">
        <v>80000</v>
      </c>
      <c r="H162" s="1">
        <v>0.26</v>
      </c>
      <c r="I162" s="1">
        <v>20800</v>
      </c>
      <c r="J162" s="9">
        <v>22672</v>
      </c>
      <c r="K162" s="1">
        <v>4622.2222222222226</v>
      </c>
      <c r="L162" s="1" t="s">
        <v>14</v>
      </c>
      <c r="M162" s="1" t="s">
        <v>176</v>
      </c>
      <c r="N162" s="4" t="s">
        <v>9</v>
      </c>
      <c r="O162" s="1" t="s">
        <v>10</v>
      </c>
      <c r="P162" s="5" t="s">
        <v>11</v>
      </c>
    </row>
    <row r="163" spans="1:16" ht="15.75" x14ac:dyDescent="0.25">
      <c r="A163" s="25"/>
      <c r="B163" s="14" t="s">
        <v>195</v>
      </c>
      <c r="C163" s="8" t="s">
        <v>188</v>
      </c>
      <c r="D163" s="1" t="s">
        <v>6</v>
      </c>
      <c r="E163" s="4"/>
      <c r="F163" s="4"/>
      <c r="G163" s="2">
        <v>12000</v>
      </c>
      <c r="H163" s="1">
        <v>0.57999999999999996</v>
      </c>
      <c r="I163" s="1">
        <v>6959.9999999999991</v>
      </c>
      <c r="J163" s="9">
        <v>7586.4</v>
      </c>
      <c r="K163" s="1">
        <v>1546.6666666666665</v>
      </c>
      <c r="L163" s="1" t="s">
        <v>14</v>
      </c>
      <c r="M163" s="1" t="s">
        <v>176</v>
      </c>
      <c r="N163" s="4" t="s">
        <v>9</v>
      </c>
      <c r="O163" s="1" t="s">
        <v>10</v>
      </c>
      <c r="P163" s="5" t="s">
        <v>11</v>
      </c>
    </row>
    <row r="164" spans="1:16" ht="15.75" x14ac:dyDescent="0.25">
      <c r="A164" s="25"/>
      <c r="B164" s="14" t="s">
        <v>196</v>
      </c>
      <c r="C164" s="8" t="s">
        <v>188</v>
      </c>
      <c r="D164" s="1" t="s">
        <v>6</v>
      </c>
      <c r="E164" s="4"/>
      <c r="F164" s="4"/>
      <c r="G164" s="2">
        <v>30000</v>
      </c>
      <c r="H164" s="1">
        <v>0.51</v>
      </c>
      <c r="I164" s="1">
        <v>15300</v>
      </c>
      <c r="J164" s="9">
        <v>16677</v>
      </c>
      <c r="K164" s="1">
        <v>3400</v>
      </c>
      <c r="L164" s="1" t="s">
        <v>14</v>
      </c>
      <c r="M164" s="1" t="s">
        <v>176</v>
      </c>
      <c r="N164" s="4" t="s">
        <v>9</v>
      </c>
      <c r="O164" s="1" t="s">
        <v>10</v>
      </c>
      <c r="P164" s="5" t="s">
        <v>11</v>
      </c>
    </row>
    <row r="165" spans="1:16" ht="15.75" x14ac:dyDescent="0.25">
      <c r="A165" s="25"/>
      <c r="B165" s="14" t="s">
        <v>197</v>
      </c>
      <c r="C165" s="8" t="s">
        <v>188</v>
      </c>
      <c r="D165" s="1" t="s">
        <v>6</v>
      </c>
      <c r="E165" s="4"/>
      <c r="F165" s="4"/>
      <c r="G165" s="2">
        <v>22000</v>
      </c>
      <c r="H165" s="1">
        <v>0.13</v>
      </c>
      <c r="I165" s="1">
        <v>2860</v>
      </c>
      <c r="J165" s="9">
        <v>3117.4</v>
      </c>
      <c r="K165" s="1">
        <v>635.55555555555554</v>
      </c>
      <c r="L165" s="1" t="s">
        <v>14</v>
      </c>
      <c r="M165" s="1" t="s">
        <v>176</v>
      </c>
      <c r="N165" s="4" t="s">
        <v>9</v>
      </c>
      <c r="O165" s="1" t="s">
        <v>10</v>
      </c>
      <c r="P165" s="5" t="s">
        <v>11</v>
      </c>
    </row>
    <row r="166" spans="1:16" ht="15.75" x14ac:dyDescent="0.25">
      <c r="A166" s="25"/>
      <c r="B166" s="14" t="s">
        <v>198</v>
      </c>
      <c r="C166" s="8" t="s">
        <v>188</v>
      </c>
      <c r="D166" s="1" t="s">
        <v>30</v>
      </c>
      <c r="E166" s="4"/>
      <c r="F166" s="4"/>
      <c r="G166" s="2">
        <v>2600</v>
      </c>
      <c r="H166" s="1">
        <v>3.02</v>
      </c>
      <c r="I166" s="1">
        <v>7852</v>
      </c>
      <c r="J166" s="9">
        <v>8558.68</v>
      </c>
      <c r="K166" s="1">
        <v>1744.8888888888889</v>
      </c>
      <c r="L166" s="1" t="s">
        <v>14</v>
      </c>
      <c r="M166" s="1" t="s">
        <v>176</v>
      </c>
      <c r="N166" s="4" t="s">
        <v>9</v>
      </c>
      <c r="O166" s="1" t="s">
        <v>10</v>
      </c>
      <c r="P166" s="5" t="s">
        <v>11</v>
      </c>
    </row>
    <row r="167" spans="1:16" ht="15.75" x14ac:dyDescent="0.25">
      <c r="A167" s="25"/>
      <c r="B167" s="15" t="s">
        <v>199</v>
      </c>
      <c r="C167" s="10" t="s">
        <v>200</v>
      </c>
      <c r="D167" s="1"/>
      <c r="E167" s="4"/>
      <c r="F167" s="4"/>
      <c r="G167" s="2"/>
      <c r="H167" s="1"/>
      <c r="I167" s="1"/>
      <c r="J167" s="9">
        <v>0</v>
      </c>
      <c r="K167" s="1">
        <v>0</v>
      </c>
      <c r="L167" s="1"/>
      <c r="M167" s="1"/>
      <c r="N167" s="4"/>
      <c r="O167" s="4"/>
      <c r="P167" s="4"/>
    </row>
    <row r="168" spans="1:16" ht="15.75" x14ac:dyDescent="0.25">
      <c r="A168" s="25"/>
      <c r="B168" s="14" t="s">
        <v>201</v>
      </c>
      <c r="C168" s="8" t="s">
        <v>200</v>
      </c>
      <c r="D168" s="1" t="s">
        <v>202</v>
      </c>
      <c r="E168" s="4"/>
      <c r="F168" s="4"/>
      <c r="G168" s="2">
        <v>50</v>
      </c>
      <c r="H168" s="1">
        <v>6.99</v>
      </c>
      <c r="I168" s="1">
        <v>349.5</v>
      </c>
      <c r="J168" s="9">
        <v>380.95500000000004</v>
      </c>
      <c r="K168" s="1">
        <v>77.666666666666671</v>
      </c>
      <c r="L168" s="1" t="s">
        <v>7</v>
      </c>
      <c r="M168" s="1" t="s">
        <v>8</v>
      </c>
      <c r="N168" s="4" t="s">
        <v>9</v>
      </c>
      <c r="O168" s="1" t="s">
        <v>10</v>
      </c>
      <c r="P168" s="5" t="s">
        <v>11</v>
      </c>
    </row>
    <row r="169" spans="1:16" ht="15.75" x14ac:dyDescent="0.25">
      <c r="A169" s="25"/>
      <c r="B169" s="14" t="s">
        <v>203</v>
      </c>
      <c r="C169" s="8" t="s">
        <v>200</v>
      </c>
      <c r="D169" s="1" t="s">
        <v>202</v>
      </c>
      <c r="E169" s="4"/>
      <c r="F169" s="4"/>
      <c r="G169" s="2">
        <v>50</v>
      </c>
      <c r="H169" s="1">
        <v>4.7300000000000004</v>
      </c>
      <c r="I169" s="1">
        <v>236.50000000000003</v>
      </c>
      <c r="J169" s="9">
        <v>257.78500000000003</v>
      </c>
      <c r="K169" s="1">
        <v>52.555555555555564</v>
      </c>
      <c r="L169" s="1" t="s">
        <v>7</v>
      </c>
      <c r="M169" s="1" t="s">
        <v>8</v>
      </c>
      <c r="N169" s="4" t="s">
        <v>9</v>
      </c>
      <c r="O169" s="1" t="s">
        <v>10</v>
      </c>
      <c r="P169" s="5" t="s">
        <v>11</v>
      </c>
    </row>
    <row r="170" spans="1:16" ht="15.75" x14ac:dyDescent="0.25">
      <c r="A170" s="25"/>
      <c r="B170" s="15" t="s">
        <v>204</v>
      </c>
      <c r="C170" s="10" t="s">
        <v>205</v>
      </c>
      <c r="D170" s="1"/>
      <c r="E170" s="4"/>
      <c r="F170" s="4"/>
      <c r="G170" s="2"/>
      <c r="H170" s="1"/>
      <c r="I170" s="1">
        <v>0</v>
      </c>
      <c r="J170" s="9">
        <v>0</v>
      </c>
      <c r="K170" s="1">
        <v>0</v>
      </c>
      <c r="L170" s="1"/>
      <c r="M170" s="1"/>
      <c r="N170" s="4"/>
      <c r="O170" s="4"/>
      <c r="P170" s="4"/>
    </row>
    <row r="171" spans="1:16" ht="15.75" x14ac:dyDescent="0.25">
      <c r="A171" s="25"/>
      <c r="B171" s="15" t="s">
        <v>206</v>
      </c>
      <c r="C171" s="10"/>
      <c r="D171" s="1"/>
      <c r="E171" s="4"/>
      <c r="F171" s="4"/>
      <c r="G171" s="2"/>
      <c r="H171" s="1"/>
      <c r="I171" s="1">
        <v>0</v>
      </c>
      <c r="J171" s="9">
        <v>0</v>
      </c>
      <c r="K171" s="1">
        <v>0</v>
      </c>
      <c r="L171" s="1"/>
      <c r="M171" s="1"/>
      <c r="N171" s="4"/>
      <c r="O171" s="4"/>
      <c r="P171" s="4"/>
    </row>
    <row r="172" spans="1:16" ht="15.75" x14ac:dyDescent="0.25">
      <c r="A172" s="25"/>
      <c r="B172" s="15" t="s">
        <v>204</v>
      </c>
      <c r="C172" s="10" t="s">
        <v>205</v>
      </c>
      <c r="D172" s="1"/>
      <c r="E172" s="4"/>
      <c r="F172" s="4"/>
      <c r="G172" s="2"/>
      <c r="H172" s="1"/>
      <c r="I172" s="1">
        <v>0</v>
      </c>
      <c r="J172" s="9">
        <v>0</v>
      </c>
      <c r="K172" s="1">
        <v>0</v>
      </c>
      <c r="L172" s="1"/>
      <c r="M172" s="1"/>
      <c r="N172" s="4"/>
      <c r="O172" s="4"/>
      <c r="P172" s="4"/>
    </row>
    <row r="173" spans="1:16" ht="15.75" x14ac:dyDescent="0.25">
      <c r="A173" s="25"/>
      <c r="B173" s="15" t="s">
        <v>207</v>
      </c>
      <c r="C173" s="10" t="s">
        <v>205</v>
      </c>
      <c r="D173" s="1"/>
      <c r="E173" s="4"/>
      <c r="F173" s="4"/>
      <c r="G173" s="2"/>
      <c r="H173" s="1"/>
      <c r="I173" s="1">
        <v>0</v>
      </c>
      <c r="J173" s="9">
        <v>0</v>
      </c>
      <c r="K173" s="1">
        <v>0</v>
      </c>
      <c r="L173" s="1"/>
      <c r="M173" s="1"/>
      <c r="N173" s="4"/>
      <c r="O173" s="4"/>
      <c r="P173" s="4"/>
    </row>
    <row r="174" spans="1:16" ht="15.75" x14ac:dyDescent="0.25">
      <c r="A174" s="25"/>
      <c r="B174" s="14" t="s">
        <v>208</v>
      </c>
      <c r="C174" s="8" t="s">
        <v>205</v>
      </c>
      <c r="D174" s="1" t="s">
        <v>30</v>
      </c>
      <c r="E174" s="4"/>
      <c r="F174" s="4"/>
      <c r="G174" s="2">
        <v>10</v>
      </c>
      <c r="H174" s="1">
        <v>409.74</v>
      </c>
      <c r="I174" s="1">
        <v>4097.3999999999996</v>
      </c>
      <c r="J174" s="9">
        <v>4466.1660000000002</v>
      </c>
      <c r="K174" s="1">
        <v>910.5333333333333</v>
      </c>
      <c r="L174" s="1" t="s">
        <v>14</v>
      </c>
      <c r="M174" s="1" t="s">
        <v>15</v>
      </c>
      <c r="N174" s="4" t="s">
        <v>9</v>
      </c>
      <c r="O174" s="1" t="s">
        <v>10</v>
      </c>
      <c r="P174" s="5" t="s">
        <v>11</v>
      </c>
    </row>
    <row r="175" spans="1:16" ht="15.75" x14ac:dyDescent="0.25">
      <c r="A175" s="25"/>
      <c r="B175" s="14" t="s">
        <v>209</v>
      </c>
      <c r="C175" s="8" t="s">
        <v>205</v>
      </c>
      <c r="D175" s="1" t="s">
        <v>30</v>
      </c>
      <c r="E175" s="4"/>
      <c r="F175" s="4"/>
      <c r="G175" s="2">
        <v>20</v>
      </c>
      <c r="H175" s="1">
        <v>13.36</v>
      </c>
      <c r="I175" s="1">
        <v>267.2</v>
      </c>
      <c r="J175" s="9">
        <v>291.24799999999999</v>
      </c>
      <c r="K175" s="1">
        <v>59.377777777777773</v>
      </c>
      <c r="L175" s="1" t="s">
        <v>14</v>
      </c>
      <c r="M175" s="1" t="s">
        <v>15</v>
      </c>
      <c r="N175" s="4" t="s">
        <v>9</v>
      </c>
      <c r="O175" s="1" t="s">
        <v>10</v>
      </c>
      <c r="P175" s="5" t="s">
        <v>11</v>
      </c>
    </row>
    <row r="176" spans="1:16" ht="15.75" x14ac:dyDescent="0.25">
      <c r="A176" s="25"/>
      <c r="B176" s="14" t="s">
        <v>210</v>
      </c>
      <c r="C176" s="8" t="s">
        <v>205</v>
      </c>
      <c r="D176" s="1" t="s">
        <v>18</v>
      </c>
      <c r="E176" s="4"/>
      <c r="F176" s="4"/>
      <c r="G176" s="2">
        <v>1000</v>
      </c>
      <c r="H176" s="1">
        <v>1.53</v>
      </c>
      <c r="I176" s="1">
        <v>1530</v>
      </c>
      <c r="J176" s="9">
        <v>1667.7</v>
      </c>
      <c r="K176" s="1">
        <v>340</v>
      </c>
      <c r="L176" s="1" t="s">
        <v>14</v>
      </c>
      <c r="M176" s="1" t="s">
        <v>15</v>
      </c>
      <c r="N176" s="4" t="s">
        <v>9</v>
      </c>
      <c r="O176" s="1" t="s">
        <v>10</v>
      </c>
      <c r="P176" s="5" t="s">
        <v>11</v>
      </c>
    </row>
    <row r="177" spans="1:16" ht="15.75" x14ac:dyDescent="0.25">
      <c r="A177" s="25"/>
      <c r="B177" s="14" t="s">
        <v>211</v>
      </c>
      <c r="C177" s="8" t="s">
        <v>205</v>
      </c>
      <c r="D177" s="1" t="s">
        <v>30</v>
      </c>
      <c r="E177" s="4"/>
      <c r="F177" s="4"/>
      <c r="G177" s="2">
        <v>20</v>
      </c>
      <c r="H177" s="1">
        <v>16.84</v>
      </c>
      <c r="I177" s="1">
        <v>336.8</v>
      </c>
      <c r="J177" s="9">
        <v>367.11200000000002</v>
      </c>
      <c r="K177" s="1">
        <v>74.844444444444449</v>
      </c>
      <c r="L177" s="1" t="s">
        <v>14</v>
      </c>
      <c r="M177" s="1" t="s">
        <v>15</v>
      </c>
      <c r="N177" s="4" t="s">
        <v>9</v>
      </c>
      <c r="O177" s="1" t="s">
        <v>10</v>
      </c>
      <c r="P177" s="5" t="s">
        <v>11</v>
      </c>
    </row>
    <row r="178" spans="1:16" ht="15.75" x14ac:dyDescent="0.25">
      <c r="A178" s="25"/>
      <c r="B178" s="14" t="s">
        <v>212</v>
      </c>
      <c r="C178" s="8" t="s">
        <v>205</v>
      </c>
      <c r="D178" s="1" t="s">
        <v>18</v>
      </c>
      <c r="E178" s="4"/>
      <c r="F178" s="4"/>
      <c r="G178" s="2">
        <v>6000</v>
      </c>
      <c r="H178" s="1">
        <v>0.76</v>
      </c>
      <c r="I178" s="1">
        <v>4560</v>
      </c>
      <c r="J178" s="9">
        <v>4970.4000000000005</v>
      </c>
      <c r="K178" s="1">
        <v>1013.3333333333334</v>
      </c>
      <c r="L178" s="1" t="s">
        <v>14</v>
      </c>
      <c r="M178" s="1" t="s">
        <v>15</v>
      </c>
      <c r="N178" s="4" t="s">
        <v>9</v>
      </c>
      <c r="O178" s="1" t="s">
        <v>10</v>
      </c>
      <c r="P178" s="5" t="s">
        <v>11</v>
      </c>
    </row>
    <row r="179" spans="1:16" ht="15.75" x14ac:dyDescent="0.25">
      <c r="A179" s="25"/>
      <c r="B179" s="15" t="s">
        <v>213</v>
      </c>
      <c r="C179" s="10" t="s">
        <v>214</v>
      </c>
      <c r="D179" s="1"/>
      <c r="E179" s="4"/>
      <c r="F179" s="4"/>
      <c r="G179" s="2"/>
      <c r="H179" s="1"/>
      <c r="I179" s="1">
        <v>0</v>
      </c>
      <c r="J179" s="9">
        <v>0</v>
      </c>
      <c r="K179" s="1">
        <v>0</v>
      </c>
      <c r="L179" s="1"/>
      <c r="M179" s="1"/>
      <c r="N179" s="4"/>
      <c r="O179" s="4"/>
      <c r="P179" s="4"/>
    </row>
    <row r="180" spans="1:16" ht="15.75" x14ac:dyDescent="0.25">
      <c r="A180" s="25"/>
      <c r="B180" s="14" t="s">
        <v>215</v>
      </c>
      <c r="C180" s="8" t="s">
        <v>214</v>
      </c>
      <c r="D180" s="1" t="s">
        <v>18</v>
      </c>
      <c r="E180" s="4"/>
      <c r="F180" s="4"/>
      <c r="G180" s="2">
        <v>15000</v>
      </c>
      <c r="H180" s="1">
        <v>0.84</v>
      </c>
      <c r="I180" s="1">
        <v>12600</v>
      </c>
      <c r="J180" s="9">
        <v>13734.000000000002</v>
      </c>
      <c r="K180" s="1">
        <v>2800</v>
      </c>
      <c r="L180" s="1" t="s">
        <v>14</v>
      </c>
      <c r="M180" s="1" t="s">
        <v>15</v>
      </c>
      <c r="N180" s="4" t="s">
        <v>9</v>
      </c>
      <c r="O180" s="1" t="s">
        <v>10</v>
      </c>
      <c r="P180" s="5" t="s">
        <v>11</v>
      </c>
    </row>
    <row r="181" spans="1:16" ht="15.75" x14ac:dyDescent="0.25">
      <c r="A181" s="25"/>
      <c r="B181" s="14" t="s">
        <v>216</v>
      </c>
      <c r="C181" s="8" t="s">
        <v>214</v>
      </c>
      <c r="D181" s="1" t="s">
        <v>43</v>
      </c>
      <c r="E181" s="4"/>
      <c r="F181" s="4"/>
      <c r="G181" s="2">
        <v>120</v>
      </c>
      <c r="H181" s="1">
        <v>0.78</v>
      </c>
      <c r="I181" s="1">
        <v>93.600000000000009</v>
      </c>
      <c r="J181" s="9">
        <v>102.02400000000002</v>
      </c>
      <c r="K181" s="1">
        <v>20.8</v>
      </c>
      <c r="L181" s="1" t="s">
        <v>7</v>
      </c>
      <c r="M181" s="1" t="s">
        <v>8</v>
      </c>
      <c r="N181" s="4" t="s">
        <v>9</v>
      </c>
      <c r="O181" s="1" t="s">
        <v>10</v>
      </c>
      <c r="P181" s="5" t="s">
        <v>11</v>
      </c>
    </row>
    <row r="182" spans="1:16" ht="15.75" x14ac:dyDescent="0.25">
      <c r="A182" s="25"/>
      <c r="B182" s="14" t="s">
        <v>217</v>
      </c>
      <c r="C182" s="8" t="s">
        <v>214</v>
      </c>
      <c r="D182" s="1" t="s">
        <v>6</v>
      </c>
      <c r="E182" s="4"/>
      <c r="F182" s="4"/>
      <c r="G182" s="2">
        <v>15000</v>
      </c>
      <c r="H182" s="1">
        <v>0.13</v>
      </c>
      <c r="I182" s="1">
        <v>1950</v>
      </c>
      <c r="J182" s="9">
        <v>2125.5</v>
      </c>
      <c r="K182" s="1">
        <v>433.33333333333331</v>
      </c>
      <c r="L182" s="1" t="s">
        <v>14</v>
      </c>
      <c r="M182" s="1" t="s">
        <v>15</v>
      </c>
      <c r="N182" s="4" t="s">
        <v>9</v>
      </c>
      <c r="O182" s="1" t="s">
        <v>10</v>
      </c>
      <c r="P182" s="5" t="s">
        <v>11</v>
      </c>
    </row>
    <row r="183" spans="1:16" ht="15.75" x14ac:dyDescent="0.25">
      <c r="A183" s="25"/>
      <c r="B183" s="14" t="s">
        <v>218</v>
      </c>
      <c r="C183" s="8" t="s">
        <v>214</v>
      </c>
      <c r="D183" s="1" t="s">
        <v>6</v>
      </c>
      <c r="E183" s="4"/>
      <c r="F183" s="4"/>
      <c r="G183" s="2">
        <v>2500</v>
      </c>
      <c r="H183" s="1">
        <v>0.34</v>
      </c>
      <c r="I183" s="1">
        <v>850.00000000000011</v>
      </c>
      <c r="J183" s="9">
        <v>926.50000000000023</v>
      </c>
      <c r="K183" s="1">
        <v>188.88888888888891</v>
      </c>
      <c r="L183" s="1" t="s">
        <v>14</v>
      </c>
      <c r="M183" s="1" t="s">
        <v>15</v>
      </c>
      <c r="N183" s="4" t="s">
        <v>9</v>
      </c>
      <c r="O183" s="1" t="s">
        <v>10</v>
      </c>
      <c r="P183" s="5" t="s">
        <v>11</v>
      </c>
    </row>
    <row r="184" spans="1:16" ht="15.75" x14ac:dyDescent="0.25">
      <c r="A184" s="25"/>
      <c r="B184" s="14" t="s">
        <v>219</v>
      </c>
      <c r="C184" s="8" t="s">
        <v>214</v>
      </c>
      <c r="D184" s="1" t="s">
        <v>43</v>
      </c>
      <c r="E184" s="4"/>
      <c r="F184" s="4"/>
      <c r="G184" s="2">
        <v>120</v>
      </c>
      <c r="H184" s="1">
        <v>0.49</v>
      </c>
      <c r="I184" s="1">
        <v>58.8</v>
      </c>
      <c r="J184" s="9">
        <v>64.091999999999999</v>
      </c>
      <c r="K184" s="1">
        <v>13.066666666666666</v>
      </c>
      <c r="L184" s="1" t="s">
        <v>7</v>
      </c>
      <c r="M184" s="1" t="s">
        <v>8</v>
      </c>
      <c r="N184" s="4" t="s">
        <v>9</v>
      </c>
      <c r="O184" s="1" t="s">
        <v>10</v>
      </c>
      <c r="P184" s="5" t="s">
        <v>11</v>
      </c>
    </row>
    <row r="185" spans="1:16" ht="15.75" x14ac:dyDescent="0.25">
      <c r="A185" s="25"/>
      <c r="B185" s="14" t="s">
        <v>220</v>
      </c>
      <c r="C185" s="8" t="s">
        <v>214</v>
      </c>
      <c r="D185" s="1" t="s">
        <v>30</v>
      </c>
      <c r="E185" s="4"/>
      <c r="F185" s="4"/>
      <c r="G185" s="2">
        <v>30</v>
      </c>
      <c r="H185" s="1">
        <v>13.11</v>
      </c>
      <c r="I185" s="1">
        <v>393.29999999999995</v>
      </c>
      <c r="J185" s="9">
        <v>428.697</v>
      </c>
      <c r="K185" s="1">
        <v>87.399999999999991</v>
      </c>
      <c r="L185" s="1" t="s">
        <v>7</v>
      </c>
      <c r="M185" s="1" t="s">
        <v>8</v>
      </c>
      <c r="N185" s="4" t="s">
        <v>9</v>
      </c>
      <c r="O185" s="1" t="s">
        <v>10</v>
      </c>
      <c r="P185" s="5" t="s">
        <v>11</v>
      </c>
    </row>
    <row r="186" spans="1:16" ht="15.75" x14ac:dyDescent="0.25">
      <c r="A186" s="25"/>
      <c r="B186" s="14" t="s">
        <v>221</v>
      </c>
      <c r="C186" s="8" t="s">
        <v>214</v>
      </c>
      <c r="D186" s="1" t="s">
        <v>6</v>
      </c>
      <c r="E186" s="4"/>
      <c r="F186" s="4"/>
      <c r="G186" s="2">
        <v>25000</v>
      </c>
      <c r="H186" s="1">
        <v>0.1</v>
      </c>
      <c r="I186" s="1">
        <v>2500</v>
      </c>
      <c r="J186" s="9">
        <v>2725</v>
      </c>
      <c r="K186" s="1">
        <v>555.55555555555554</v>
      </c>
      <c r="L186" s="1" t="s">
        <v>14</v>
      </c>
      <c r="M186" s="1" t="s">
        <v>8</v>
      </c>
      <c r="N186" s="4" t="s">
        <v>9</v>
      </c>
      <c r="O186" s="1" t="s">
        <v>10</v>
      </c>
      <c r="P186" s="5" t="s">
        <v>11</v>
      </c>
    </row>
    <row r="187" spans="1:16" ht="15.75" x14ac:dyDescent="0.25">
      <c r="A187" s="25"/>
      <c r="B187" s="14" t="s">
        <v>222</v>
      </c>
      <c r="C187" s="8" t="s">
        <v>214</v>
      </c>
      <c r="D187" s="1" t="s">
        <v>18</v>
      </c>
      <c r="E187" s="4"/>
      <c r="F187" s="4"/>
      <c r="G187" s="2">
        <v>30</v>
      </c>
      <c r="H187" s="1">
        <v>1.1499999999999999</v>
      </c>
      <c r="I187" s="1">
        <v>34.5</v>
      </c>
      <c r="J187" s="9">
        <v>37.605000000000004</v>
      </c>
      <c r="K187" s="1">
        <v>7.666666666666667</v>
      </c>
      <c r="L187" s="1" t="s">
        <v>14</v>
      </c>
      <c r="M187" s="1" t="s">
        <v>15</v>
      </c>
      <c r="N187" s="4" t="s">
        <v>9</v>
      </c>
      <c r="O187" s="1" t="s">
        <v>10</v>
      </c>
      <c r="P187" s="5" t="s">
        <v>11</v>
      </c>
    </row>
    <row r="188" spans="1:16" ht="15.75" x14ac:dyDescent="0.25">
      <c r="A188" s="25"/>
      <c r="B188" s="14" t="s">
        <v>223</v>
      </c>
      <c r="C188" s="8" t="s">
        <v>214</v>
      </c>
      <c r="D188" s="1" t="s">
        <v>6</v>
      </c>
      <c r="E188" s="4"/>
      <c r="F188" s="4"/>
      <c r="G188" s="2">
        <v>6000</v>
      </c>
      <c r="H188" s="1">
        <v>0.12</v>
      </c>
      <c r="I188" s="1">
        <v>720</v>
      </c>
      <c r="J188" s="9">
        <v>784.80000000000007</v>
      </c>
      <c r="K188" s="1">
        <v>160</v>
      </c>
      <c r="L188" s="1" t="s">
        <v>14</v>
      </c>
      <c r="M188" s="1" t="s">
        <v>15</v>
      </c>
      <c r="N188" s="4" t="s">
        <v>9</v>
      </c>
      <c r="O188" s="1" t="s">
        <v>10</v>
      </c>
      <c r="P188" s="5" t="s">
        <v>11</v>
      </c>
    </row>
    <row r="189" spans="1:16" ht="15.75" x14ac:dyDescent="0.25">
      <c r="A189" s="25"/>
      <c r="B189" s="14" t="s">
        <v>224</v>
      </c>
      <c r="C189" s="8" t="s">
        <v>225</v>
      </c>
      <c r="D189" s="1" t="s">
        <v>37</v>
      </c>
      <c r="E189" s="4"/>
      <c r="F189" s="4"/>
      <c r="G189" s="2">
        <v>50</v>
      </c>
      <c r="H189" s="1">
        <v>1.8</v>
      </c>
      <c r="I189" s="1">
        <v>90</v>
      </c>
      <c r="J189" s="9">
        <v>98.100000000000009</v>
      </c>
      <c r="K189" s="1">
        <v>20</v>
      </c>
      <c r="L189" s="1" t="s">
        <v>14</v>
      </c>
      <c r="M189" s="1" t="s">
        <v>15</v>
      </c>
      <c r="N189" s="4" t="s">
        <v>9</v>
      </c>
      <c r="O189" s="1" t="s">
        <v>10</v>
      </c>
      <c r="P189" s="5" t="s">
        <v>11</v>
      </c>
    </row>
    <row r="190" spans="1:16" ht="15.75" x14ac:dyDescent="0.25">
      <c r="A190" s="25"/>
      <c r="B190" s="14" t="s">
        <v>226</v>
      </c>
      <c r="C190" s="8" t="s">
        <v>214</v>
      </c>
      <c r="D190" s="1" t="s">
        <v>18</v>
      </c>
      <c r="E190" s="4"/>
      <c r="F190" s="4"/>
      <c r="G190" s="2">
        <v>2000</v>
      </c>
      <c r="H190" s="1">
        <v>1.71</v>
      </c>
      <c r="I190" s="1">
        <v>3420</v>
      </c>
      <c r="J190" s="9">
        <v>3727.8</v>
      </c>
      <c r="K190" s="1">
        <v>760</v>
      </c>
      <c r="L190" s="1" t="s">
        <v>14</v>
      </c>
      <c r="M190" s="1" t="s">
        <v>15</v>
      </c>
      <c r="N190" s="4" t="s">
        <v>9</v>
      </c>
      <c r="O190" s="1" t="s">
        <v>10</v>
      </c>
      <c r="P190" s="5" t="s">
        <v>11</v>
      </c>
    </row>
    <row r="191" spans="1:16" ht="15.75" x14ac:dyDescent="0.25">
      <c r="A191" s="25"/>
      <c r="B191" s="15" t="s">
        <v>227</v>
      </c>
      <c r="C191" s="10"/>
      <c r="D191" s="1"/>
      <c r="E191" s="4"/>
      <c r="F191" s="4"/>
      <c r="G191" s="2"/>
      <c r="H191" s="1"/>
      <c r="I191" s="1">
        <v>0</v>
      </c>
      <c r="J191" s="9">
        <v>0</v>
      </c>
      <c r="K191" s="1">
        <v>0</v>
      </c>
      <c r="L191" s="1"/>
      <c r="M191" s="1"/>
      <c r="N191" s="4"/>
      <c r="O191" s="4"/>
      <c r="P191" s="4"/>
    </row>
    <row r="192" spans="1:16" ht="15.75" x14ac:dyDescent="0.25">
      <c r="A192" s="25"/>
      <c r="B192" s="14" t="s">
        <v>228</v>
      </c>
      <c r="C192" s="8" t="s">
        <v>229</v>
      </c>
      <c r="D192" s="1" t="s">
        <v>6</v>
      </c>
      <c r="E192" s="4"/>
      <c r="F192" s="4"/>
      <c r="G192" s="2">
        <v>3000</v>
      </c>
      <c r="H192" s="1">
        <v>7.0000000000000007E-2</v>
      </c>
      <c r="I192" s="1">
        <v>210.00000000000003</v>
      </c>
      <c r="J192" s="9">
        <v>228.90000000000003</v>
      </c>
      <c r="K192" s="1">
        <v>46.666666666666671</v>
      </c>
      <c r="L192" s="1" t="s">
        <v>14</v>
      </c>
      <c r="M192" s="1" t="s">
        <v>15</v>
      </c>
      <c r="N192" s="4" t="s">
        <v>9</v>
      </c>
      <c r="O192" s="1" t="s">
        <v>10</v>
      </c>
      <c r="P192" s="5" t="s">
        <v>11</v>
      </c>
    </row>
    <row r="193" spans="1:16" ht="15.75" x14ac:dyDescent="0.25">
      <c r="A193" s="25"/>
      <c r="B193" s="14" t="s">
        <v>230</v>
      </c>
      <c r="C193" s="8" t="s">
        <v>229</v>
      </c>
      <c r="D193" s="1" t="s">
        <v>18</v>
      </c>
      <c r="E193" s="4"/>
      <c r="F193" s="4"/>
      <c r="G193" s="2">
        <v>400</v>
      </c>
      <c r="H193" s="1">
        <v>1.54</v>
      </c>
      <c r="I193" s="1">
        <v>616</v>
      </c>
      <c r="J193" s="9">
        <v>671.44</v>
      </c>
      <c r="K193" s="1">
        <v>136.88888888888889</v>
      </c>
      <c r="L193" s="1" t="s">
        <v>14</v>
      </c>
      <c r="M193" s="1" t="s">
        <v>15</v>
      </c>
      <c r="N193" s="4" t="s">
        <v>9</v>
      </c>
      <c r="O193" s="1" t="s">
        <v>10</v>
      </c>
      <c r="P193" s="5" t="s">
        <v>11</v>
      </c>
    </row>
    <row r="194" spans="1:16" ht="15.75" x14ac:dyDescent="0.25">
      <c r="A194" s="25"/>
      <c r="B194" s="14" t="s">
        <v>231</v>
      </c>
      <c r="C194" s="8" t="s">
        <v>229</v>
      </c>
      <c r="D194" s="1" t="s">
        <v>6</v>
      </c>
      <c r="E194" s="4"/>
      <c r="F194" s="4"/>
      <c r="G194" s="2">
        <v>15000</v>
      </c>
      <c r="H194" s="1">
        <v>0.09</v>
      </c>
      <c r="I194" s="1">
        <v>1350</v>
      </c>
      <c r="J194" s="9">
        <v>1471.5</v>
      </c>
      <c r="K194" s="1">
        <v>300</v>
      </c>
      <c r="L194" s="1" t="s">
        <v>14</v>
      </c>
      <c r="M194" s="1" t="s">
        <v>15</v>
      </c>
      <c r="N194" s="4" t="s">
        <v>9</v>
      </c>
      <c r="O194" s="1" t="s">
        <v>10</v>
      </c>
      <c r="P194" s="5" t="s">
        <v>11</v>
      </c>
    </row>
    <row r="195" spans="1:16" ht="15.75" x14ac:dyDescent="0.25">
      <c r="A195" s="25"/>
      <c r="B195" s="15" t="s">
        <v>232</v>
      </c>
      <c r="C195" s="10" t="s">
        <v>233</v>
      </c>
      <c r="D195" s="1"/>
      <c r="E195" s="4"/>
      <c r="F195" s="4"/>
      <c r="G195" s="2"/>
      <c r="H195" s="1"/>
      <c r="I195" s="1">
        <v>0</v>
      </c>
      <c r="J195" s="9">
        <v>0</v>
      </c>
      <c r="K195" s="1">
        <v>0</v>
      </c>
      <c r="L195" s="1"/>
      <c r="M195" s="1"/>
      <c r="N195" s="4"/>
      <c r="O195" s="4"/>
      <c r="P195" s="4"/>
    </row>
    <row r="196" spans="1:16" ht="15.75" x14ac:dyDescent="0.25">
      <c r="A196" s="25"/>
      <c r="B196" s="14" t="s">
        <v>234</v>
      </c>
      <c r="C196" s="8" t="s">
        <v>233</v>
      </c>
      <c r="D196" s="1" t="s">
        <v>6</v>
      </c>
      <c r="E196" s="4"/>
      <c r="F196" s="4"/>
      <c r="G196" s="2">
        <v>2000</v>
      </c>
      <c r="H196" s="1">
        <v>0.04</v>
      </c>
      <c r="I196" s="1">
        <v>80</v>
      </c>
      <c r="J196" s="9">
        <v>87.2</v>
      </c>
      <c r="K196" s="1">
        <v>17.777777777777779</v>
      </c>
      <c r="L196" s="1" t="s">
        <v>14</v>
      </c>
      <c r="M196" s="1" t="s">
        <v>15</v>
      </c>
      <c r="N196" s="4" t="s">
        <v>9</v>
      </c>
      <c r="O196" s="1" t="s">
        <v>10</v>
      </c>
      <c r="P196" s="5" t="s">
        <v>11</v>
      </c>
    </row>
    <row r="197" spans="1:16" ht="15.75" x14ac:dyDescent="0.25">
      <c r="A197" s="25"/>
      <c r="B197" s="14" t="s">
        <v>235</v>
      </c>
      <c r="C197" s="8" t="s">
        <v>233</v>
      </c>
      <c r="D197" s="1" t="s">
        <v>18</v>
      </c>
      <c r="E197" s="4"/>
      <c r="F197" s="4"/>
      <c r="G197" s="2">
        <v>500</v>
      </c>
      <c r="H197" s="1">
        <v>1.5</v>
      </c>
      <c r="I197" s="1">
        <v>750</v>
      </c>
      <c r="J197" s="9">
        <v>817.50000000000011</v>
      </c>
      <c r="K197" s="1">
        <v>166.66666666666666</v>
      </c>
      <c r="L197" s="1" t="s">
        <v>14</v>
      </c>
      <c r="M197" s="1" t="s">
        <v>15</v>
      </c>
      <c r="N197" s="4" t="s">
        <v>9</v>
      </c>
      <c r="O197" s="1" t="s">
        <v>10</v>
      </c>
      <c r="P197" s="5" t="s">
        <v>11</v>
      </c>
    </row>
    <row r="198" spans="1:16" ht="15.75" x14ac:dyDescent="0.25">
      <c r="A198" s="25"/>
      <c r="B198" s="14" t="s">
        <v>236</v>
      </c>
      <c r="C198" s="8" t="s">
        <v>233</v>
      </c>
      <c r="D198" s="1" t="s">
        <v>18</v>
      </c>
      <c r="E198" s="4"/>
      <c r="F198" s="4"/>
      <c r="G198" s="2">
        <v>50</v>
      </c>
      <c r="H198" s="1">
        <v>1.7</v>
      </c>
      <c r="I198" s="1">
        <v>85</v>
      </c>
      <c r="J198" s="9">
        <v>92.65</v>
      </c>
      <c r="K198" s="1">
        <v>18.888888888888889</v>
      </c>
      <c r="L198" s="1" t="s">
        <v>14</v>
      </c>
      <c r="M198" s="1" t="s">
        <v>15</v>
      </c>
      <c r="N198" s="4" t="s">
        <v>9</v>
      </c>
      <c r="O198" s="1" t="s">
        <v>10</v>
      </c>
      <c r="P198" s="5" t="s">
        <v>11</v>
      </c>
    </row>
    <row r="199" spans="1:16" ht="15.75" x14ac:dyDescent="0.25">
      <c r="A199" s="25"/>
      <c r="B199" s="14" t="s">
        <v>237</v>
      </c>
      <c r="C199" s="8" t="s">
        <v>233</v>
      </c>
      <c r="D199" s="1" t="s">
        <v>6</v>
      </c>
      <c r="E199" s="4"/>
      <c r="F199" s="4"/>
      <c r="G199" s="2">
        <v>50</v>
      </c>
      <c r="H199" s="1">
        <v>0.26</v>
      </c>
      <c r="I199" s="1">
        <v>13</v>
      </c>
      <c r="J199" s="9">
        <v>14.170000000000002</v>
      </c>
      <c r="K199" s="1">
        <v>2.8888888888888888</v>
      </c>
      <c r="L199" s="1" t="s">
        <v>7</v>
      </c>
      <c r="M199" s="1" t="s">
        <v>8</v>
      </c>
      <c r="N199" s="4" t="s">
        <v>9</v>
      </c>
      <c r="O199" s="1" t="s">
        <v>10</v>
      </c>
      <c r="P199" s="5" t="s">
        <v>11</v>
      </c>
    </row>
    <row r="200" spans="1:16" ht="15.75" x14ac:dyDescent="0.25">
      <c r="A200" s="25"/>
      <c r="B200" s="14" t="s">
        <v>238</v>
      </c>
      <c r="C200" s="8" t="s">
        <v>233</v>
      </c>
      <c r="D200" s="1" t="s">
        <v>30</v>
      </c>
      <c r="E200" s="4"/>
      <c r="F200" s="4"/>
      <c r="G200" s="2">
        <v>150</v>
      </c>
      <c r="H200" s="1">
        <v>2.4500000000000002</v>
      </c>
      <c r="I200" s="1">
        <v>367.5</v>
      </c>
      <c r="J200" s="9">
        <v>400.57500000000005</v>
      </c>
      <c r="K200" s="1">
        <v>81.666666666666671</v>
      </c>
      <c r="L200" s="1" t="s">
        <v>14</v>
      </c>
      <c r="M200" s="1" t="s">
        <v>15</v>
      </c>
      <c r="N200" s="4" t="s">
        <v>9</v>
      </c>
      <c r="O200" s="1" t="s">
        <v>10</v>
      </c>
      <c r="P200" s="5" t="s">
        <v>11</v>
      </c>
    </row>
    <row r="201" spans="1:16" ht="15.75" x14ac:dyDescent="0.25">
      <c r="A201" s="25"/>
      <c r="B201" s="15" t="s">
        <v>239</v>
      </c>
      <c r="C201" s="10" t="s">
        <v>240</v>
      </c>
      <c r="D201" s="1"/>
      <c r="E201" s="4"/>
      <c r="F201" s="4"/>
      <c r="G201" s="2"/>
      <c r="H201" s="1"/>
      <c r="I201" s="1">
        <v>0</v>
      </c>
      <c r="J201" s="9">
        <v>0</v>
      </c>
      <c r="K201" s="1">
        <v>0</v>
      </c>
      <c r="L201" s="1"/>
      <c r="M201" s="1"/>
      <c r="N201" s="4"/>
      <c r="O201" s="4"/>
      <c r="P201" s="4"/>
    </row>
    <row r="202" spans="1:16" ht="15.75" x14ac:dyDescent="0.25">
      <c r="A202" s="25"/>
      <c r="B202" s="14" t="s">
        <v>241</v>
      </c>
      <c r="C202" s="8" t="s">
        <v>240</v>
      </c>
      <c r="D202" s="1" t="s">
        <v>18</v>
      </c>
      <c r="E202" s="4"/>
      <c r="F202" s="4"/>
      <c r="G202" s="2">
        <v>300</v>
      </c>
      <c r="H202" s="1">
        <v>1.26</v>
      </c>
      <c r="I202" s="1">
        <v>378</v>
      </c>
      <c r="J202" s="9">
        <v>412.02000000000004</v>
      </c>
      <c r="K202" s="1">
        <v>84</v>
      </c>
      <c r="L202" s="1" t="s">
        <v>14</v>
      </c>
      <c r="M202" s="1" t="s">
        <v>15</v>
      </c>
      <c r="N202" s="4" t="s">
        <v>9</v>
      </c>
      <c r="O202" s="1" t="s">
        <v>10</v>
      </c>
      <c r="P202" s="5" t="s">
        <v>11</v>
      </c>
    </row>
    <row r="203" spans="1:16" ht="15.75" x14ac:dyDescent="0.25">
      <c r="A203" s="25"/>
      <c r="B203" s="15" t="s">
        <v>242</v>
      </c>
      <c r="C203" s="10" t="s">
        <v>243</v>
      </c>
      <c r="D203" s="1"/>
      <c r="E203" s="4"/>
      <c r="F203" s="4"/>
      <c r="G203" s="2"/>
      <c r="H203" s="1"/>
      <c r="I203" s="1">
        <v>0</v>
      </c>
      <c r="J203" s="9">
        <v>0</v>
      </c>
      <c r="K203" s="1">
        <v>0</v>
      </c>
      <c r="L203" s="1" t="s">
        <v>14</v>
      </c>
      <c r="M203" s="1" t="s">
        <v>15</v>
      </c>
      <c r="N203" s="4" t="s">
        <v>9</v>
      </c>
      <c r="O203" s="1" t="s">
        <v>10</v>
      </c>
      <c r="P203" s="5" t="s">
        <v>11</v>
      </c>
    </row>
    <row r="204" spans="1:16" ht="15.75" x14ac:dyDescent="0.25">
      <c r="A204" s="25"/>
      <c r="B204" s="14" t="s">
        <v>244</v>
      </c>
      <c r="C204" s="8" t="s">
        <v>243</v>
      </c>
      <c r="D204" s="1" t="s">
        <v>18</v>
      </c>
      <c r="E204" s="4"/>
      <c r="F204" s="4"/>
      <c r="G204" s="2">
        <v>20</v>
      </c>
      <c r="H204" s="1">
        <v>0.89</v>
      </c>
      <c r="I204" s="1">
        <v>17.8</v>
      </c>
      <c r="J204" s="9">
        <v>19.402000000000001</v>
      </c>
      <c r="K204" s="1">
        <v>3.9555555555555557</v>
      </c>
      <c r="L204" s="1" t="s">
        <v>7</v>
      </c>
      <c r="M204" s="1" t="s">
        <v>8</v>
      </c>
      <c r="N204" s="4" t="s">
        <v>9</v>
      </c>
      <c r="O204" s="1" t="s">
        <v>10</v>
      </c>
      <c r="P204" s="5" t="s">
        <v>11</v>
      </c>
    </row>
    <row r="205" spans="1:16" ht="15.75" x14ac:dyDescent="0.25">
      <c r="A205" s="25"/>
      <c r="B205" s="15" t="s">
        <v>131</v>
      </c>
      <c r="C205" s="10" t="s">
        <v>245</v>
      </c>
      <c r="D205" s="1"/>
      <c r="E205" s="4"/>
      <c r="F205" s="4"/>
      <c r="G205" s="2"/>
      <c r="H205" s="1"/>
      <c r="I205" s="1">
        <v>0</v>
      </c>
      <c r="J205" s="9">
        <v>0</v>
      </c>
      <c r="K205" s="1">
        <v>0</v>
      </c>
      <c r="L205" s="1"/>
      <c r="M205" s="1"/>
      <c r="N205" s="4"/>
      <c r="O205" s="4"/>
      <c r="P205" s="4"/>
    </row>
    <row r="206" spans="1:16" ht="15.75" x14ac:dyDescent="0.25">
      <c r="A206" s="25"/>
      <c r="B206" s="15" t="s">
        <v>246</v>
      </c>
      <c r="C206" s="10"/>
      <c r="D206" s="1"/>
      <c r="E206" s="4"/>
      <c r="F206" s="4"/>
      <c r="G206" s="2"/>
      <c r="H206" s="1"/>
      <c r="I206" s="1">
        <v>0</v>
      </c>
      <c r="J206" s="9">
        <v>0</v>
      </c>
      <c r="K206" s="1">
        <v>0</v>
      </c>
      <c r="L206" s="1"/>
      <c r="M206" s="1"/>
      <c r="N206" s="4"/>
      <c r="O206" s="4"/>
      <c r="P206" s="4"/>
    </row>
    <row r="207" spans="1:16" ht="15.75" x14ac:dyDescent="0.25">
      <c r="A207" s="25"/>
      <c r="B207" s="15" t="s">
        <v>247</v>
      </c>
      <c r="C207" s="10" t="s">
        <v>245</v>
      </c>
      <c r="D207" s="1"/>
      <c r="E207" s="4"/>
      <c r="F207" s="4"/>
      <c r="G207" s="2"/>
      <c r="H207" s="1"/>
      <c r="I207" s="1">
        <v>0</v>
      </c>
      <c r="J207" s="9">
        <v>0</v>
      </c>
      <c r="K207" s="1">
        <v>0</v>
      </c>
      <c r="L207" s="1"/>
      <c r="M207" s="1"/>
      <c r="N207" s="4"/>
      <c r="O207" s="4"/>
      <c r="P207" s="4"/>
    </row>
    <row r="208" spans="1:16" ht="15.75" x14ac:dyDescent="0.25">
      <c r="A208" s="25"/>
      <c r="B208" s="15" t="s">
        <v>248</v>
      </c>
      <c r="C208" s="10"/>
      <c r="D208" s="1"/>
      <c r="E208" s="4"/>
      <c r="F208" s="4"/>
      <c r="G208" s="2"/>
      <c r="H208" s="1"/>
      <c r="I208" s="1">
        <v>0</v>
      </c>
      <c r="J208" s="9">
        <v>0</v>
      </c>
      <c r="K208" s="1">
        <v>0</v>
      </c>
      <c r="L208" s="1"/>
      <c r="M208" s="1"/>
      <c r="N208" s="4"/>
      <c r="O208" s="4"/>
      <c r="P208" s="4"/>
    </row>
    <row r="209" spans="1:16" ht="15.75" x14ac:dyDescent="0.25">
      <c r="A209" s="25"/>
      <c r="B209" s="14" t="s">
        <v>249</v>
      </c>
      <c r="C209" s="8" t="s">
        <v>245</v>
      </c>
      <c r="D209" s="1" t="s">
        <v>18</v>
      </c>
      <c r="E209" s="4"/>
      <c r="F209" s="4"/>
      <c r="G209" s="2">
        <v>15000</v>
      </c>
      <c r="H209" s="1">
        <v>1.7</v>
      </c>
      <c r="I209" s="1">
        <v>25500</v>
      </c>
      <c r="J209" s="9">
        <v>27795.000000000004</v>
      </c>
      <c r="K209" s="1">
        <v>5666.666666666667</v>
      </c>
      <c r="L209" s="1" t="s">
        <v>14</v>
      </c>
      <c r="M209" s="1" t="s">
        <v>15</v>
      </c>
      <c r="N209" s="4" t="s">
        <v>9</v>
      </c>
      <c r="O209" s="1" t="s">
        <v>10</v>
      </c>
      <c r="P209" s="5" t="s">
        <v>11</v>
      </c>
    </row>
    <row r="210" spans="1:16" ht="15.75" x14ac:dyDescent="0.25">
      <c r="A210" s="25"/>
      <c r="B210" s="14" t="s">
        <v>250</v>
      </c>
      <c r="C210" s="8" t="s">
        <v>245</v>
      </c>
      <c r="D210" s="1" t="s">
        <v>27</v>
      </c>
      <c r="E210" s="4"/>
      <c r="F210" s="4"/>
      <c r="G210" s="2">
        <v>30</v>
      </c>
      <c r="H210" s="1">
        <v>0.51</v>
      </c>
      <c r="I210" s="1">
        <v>15.3</v>
      </c>
      <c r="J210" s="9">
        <v>16.677000000000003</v>
      </c>
      <c r="K210" s="1">
        <v>3.4000000000000004</v>
      </c>
      <c r="L210" s="1" t="s">
        <v>14</v>
      </c>
      <c r="M210" s="1" t="s">
        <v>8</v>
      </c>
      <c r="N210" s="4" t="s">
        <v>9</v>
      </c>
      <c r="O210" s="1" t="s">
        <v>10</v>
      </c>
      <c r="P210" s="5" t="s">
        <v>11</v>
      </c>
    </row>
    <row r="211" spans="1:16" ht="15.75" x14ac:dyDescent="0.25">
      <c r="A211" s="25"/>
      <c r="B211" s="14" t="s">
        <v>251</v>
      </c>
      <c r="C211" s="8" t="s">
        <v>245</v>
      </c>
      <c r="D211" s="1" t="s">
        <v>18</v>
      </c>
      <c r="E211" s="4"/>
      <c r="F211" s="4"/>
      <c r="G211" s="2">
        <v>50</v>
      </c>
      <c r="H211" s="1">
        <v>1.1000000000000001</v>
      </c>
      <c r="I211" s="1">
        <v>55.000000000000007</v>
      </c>
      <c r="J211" s="9">
        <v>59.95000000000001</v>
      </c>
      <c r="K211" s="1">
        <v>12.222222222222223</v>
      </c>
      <c r="L211" s="1" t="s">
        <v>14</v>
      </c>
      <c r="M211" s="1" t="s">
        <v>15</v>
      </c>
      <c r="N211" s="4" t="s">
        <v>9</v>
      </c>
      <c r="O211" s="1" t="s">
        <v>10</v>
      </c>
      <c r="P211" s="5" t="s">
        <v>11</v>
      </c>
    </row>
    <row r="212" spans="1:16" ht="15.75" x14ac:dyDescent="0.25">
      <c r="A212" s="25"/>
      <c r="B212" s="14" t="s">
        <v>252</v>
      </c>
      <c r="C212" s="8" t="s">
        <v>245</v>
      </c>
      <c r="D212" s="1" t="s">
        <v>30</v>
      </c>
      <c r="E212" s="4"/>
      <c r="F212" s="4"/>
      <c r="G212" s="2">
        <v>100</v>
      </c>
      <c r="H212" s="1">
        <v>46.45</v>
      </c>
      <c r="I212" s="1">
        <v>4645</v>
      </c>
      <c r="J212" s="9">
        <v>5063.05</v>
      </c>
      <c r="K212" s="1">
        <v>1032.2222222222222</v>
      </c>
      <c r="L212" s="1" t="s">
        <v>14</v>
      </c>
      <c r="M212" s="1" t="s">
        <v>8</v>
      </c>
      <c r="N212" s="4" t="s">
        <v>9</v>
      </c>
      <c r="O212" s="1" t="s">
        <v>10</v>
      </c>
      <c r="P212" s="5" t="s">
        <v>11</v>
      </c>
    </row>
    <row r="213" spans="1:16" ht="15.75" x14ac:dyDescent="0.25">
      <c r="A213" s="25"/>
      <c r="B213" s="14" t="s">
        <v>253</v>
      </c>
      <c r="C213" s="8" t="s">
        <v>245</v>
      </c>
      <c r="D213" s="1" t="s">
        <v>18</v>
      </c>
      <c r="E213" s="4"/>
      <c r="F213" s="4"/>
      <c r="G213" s="2">
        <v>2500</v>
      </c>
      <c r="H213" s="1">
        <v>2.38</v>
      </c>
      <c r="I213" s="1">
        <v>5950</v>
      </c>
      <c r="J213" s="9">
        <v>6485.5000000000009</v>
      </c>
      <c r="K213" s="1">
        <v>1322.2222222222222</v>
      </c>
      <c r="L213" s="1" t="s">
        <v>14</v>
      </c>
      <c r="M213" s="1" t="s">
        <v>15</v>
      </c>
      <c r="N213" s="4" t="s">
        <v>9</v>
      </c>
      <c r="O213" s="1" t="s">
        <v>10</v>
      </c>
      <c r="P213" s="5" t="s">
        <v>11</v>
      </c>
    </row>
    <row r="214" spans="1:16" ht="15.75" x14ac:dyDescent="0.25">
      <c r="A214" s="25"/>
      <c r="B214" s="14" t="s">
        <v>254</v>
      </c>
      <c r="C214" s="8" t="s">
        <v>245</v>
      </c>
      <c r="D214" s="1" t="s">
        <v>18</v>
      </c>
      <c r="E214" s="4"/>
      <c r="F214" s="4"/>
      <c r="G214" s="2">
        <v>2500</v>
      </c>
      <c r="H214" s="1">
        <v>7.34</v>
      </c>
      <c r="I214" s="1">
        <v>18350</v>
      </c>
      <c r="J214" s="9">
        <v>20001.5</v>
      </c>
      <c r="K214" s="1">
        <v>4077.7777777777778</v>
      </c>
      <c r="L214" s="1" t="s">
        <v>14</v>
      </c>
      <c r="M214" s="1" t="s">
        <v>15</v>
      </c>
      <c r="N214" s="4" t="s">
        <v>9</v>
      </c>
      <c r="O214" s="1" t="s">
        <v>10</v>
      </c>
      <c r="P214" s="5" t="s">
        <v>11</v>
      </c>
    </row>
    <row r="215" spans="1:16" ht="15.75" x14ac:dyDescent="0.25">
      <c r="A215" s="25"/>
      <c r="B215" s="14" t="s">
        <v>255</v>
      </c>
      <c r="C215" s="8" t="s">
        <v>245</v>
      </c>
      <c r="D215" s="1" t="s">
        <v>30</v>
      </c>
      <c r="E215" s="4"/>
      <c r="F215" s="4"/>
      <c r="G215" s="2">
        <v>2500</v>
      </c>
      <c r="H215" s="1">
        <v>5.48</v>
      </c>
      <c r="I215" s="1">
        <v>13700.000000000002</v>
      </c>
      <c r="J215" s="9">
        <v>14933.000000000004</v>
      </c>
      <c r="K215" s="1">
        <v>3044.4444444444448</v>
      </c>
      <c r="L215" s="1" t="s">
        <v>14</v>
      </c>
      <c r="M215" s="1" t="s">
        <v>15</v>
      </c>
      <c r="N215" s="4" t="s">
        <v>9</v>
      </c>
      <c r="O215" s="1" t="s">
        <v>10</v>
      </c>
      <c r="P215" s="5" t="s">
        <v>11</v>
      </c>
    </row>
    <row r="216" spans="1:16" ht="15.75" x14ac:dyDescent="0.25">
      <c r="A216" s="25"/>
      <c r="B216" s="14" t="s">
        <v>256</v>
      </c>
      <c r="C216" s="8" t="s">
        <v>245</v>
      </c>
      <c r="D216" s="1" t="s">
        <v>30</v>
      </c>
      <c r="E216" s="4"/>
      <c r="F216" s="4"/>
      <c r="G216" s="2">
        <v>25</v>
      </c>
      <c r="H216" s="1">
        <v>2.14</v>
      </c>
      <c r="I216" s="1">
        <v>53.5</v>
      </c>
      <c r="J216" s="9">
        <v>58.315000000000005</v>
      </c>
      <c r="K216" s="1">
        <v>11.888888888888889</v>
      </c>
      <c r="L216" s="1" t="s">
        <v>14</v>
      </c>
      <c r="M216" s="1" t="s">
        <v>8</v>
      </c>
      <c r="N216" s="4" t="s">
        <v>9</v>
      </c>
      <c r="O216" s="1" t="s">
        <v>10</v>
      </c>
      <c r="P216" s="5" t="s">
        <v>11</v>
      </c>
    </row>
    <row r="217" spans="1:16" ht="15.75" x14ac:dyDescent="0.25">
      <c r="A217" s="25"/>
      <c r="B217" s="14" t="s">
        <v>257</v>
      </c>
      <c r="C217" s="8" t="s">
        <v>245</v>
      </c>
      <c r="D217" s="1" t="s">
        <v>30</v>
      </c>
      <c r="E217" s="4"/>
      <c r="F217" s="4"/>
      <c r="G217" s="2">
        <v>400</v>
      </c>
      <c r="H217" s="1">
        <v>191.37</v>
      </c>
      <c r="I217" s="1">
        <v>76548</v>
      </c>
      <c r="J217" s="9">
        <v>83437.320000000007</v>
      </c>
      <c r="K217" s="1">
        <v>17010.666666666668</v>
      </c>
      <c r="L217" s="1" t="s">
        <v>14</v>
      </c>
      <c r="M217" s="1" t="s">
        <v>15</v>
      </c>
      <c r="N217" s="4" t="s">
        <v>9</v>
      </c>
      <c r="O217" s="1" t="s">
        <v>10</v>
      </c>
      <c r="P217" s="5" t="s">
        <v>11</v>
      </c>
    </row>
    <row r="218" spans="1:16" ht="15.75" x14ac:dyDescent="0.25">
      <c r="A218" s="25"/>
      <c r="B218" s="14" t="s">
        <v>258</v>
      </c>
      <c r="C218" s="8" t="s">
        <v>245</v>
      </c>
      <c r="D218" s="1" t="s">
        <v>30</v>
      </c>
      <c r="E218" s="4"/>
      <c r="F218" s="4"/>
      <c r="G218" s="2">
        <v>300</v>
      </c>
      <c r="H218" s="1">
        <v>26.89</v>
      </c>
      <c r="I218" s="1">
        <v>8067</v>
      </c>
      <c r="J218" s="9">
        <v>8793.0300000000007</v>
      </c>
      <c r="K218" s="1">
        <v>1792.6666666666667</v>
      </c>
      <c r="L218" s="1" t="s">
        <v>14</v>
      </c>
      <c r="M218" s="1" t="s">
        <v>15</v>
      </c>
      <c r="N218" s="4" t="s">
        <v>9</v>
      </c>
      <c r="O218" s="1" t="s">
        <v>10</v>
      </c>
      <c r="P218" s="5" t="s">
        <v>11</v>
      </c>
    </row>
    <row r="219" spans="1:16" ht="15.75" x14ac:dyDescent="0.25">
      <c r="A219" s="25"/>
      <c r="B219" s="14" t="s">
        <v>259</v>
      </c>
      <c r="C219" s="8" t="s">
        <v>245</v>
      </c>
      <c r="D219" s="1" t="s">
        <v>30</v>
      </c>
      <c r="E219" s="4"/>
      <c r="F219" s="4"/>
      <c r="G219" s="2">
        <v>200</v>
      </c>
      <c r="H219" s="1">
        <v>34.869999999999997</v>
      </c>
      <c r="I219" s="1">
        <v>6973.9999999999991</v>
      </c>
      <c r="J219" s="9">
        <v>7601.66</v>
      </c>
      <c r="K219" s="1">
        <v>1549.7777777777776</v>
      </c>
      <c r="L219" s="1" t="s">
        <v>14</v>
      </c>
      <c r="M219" s="1" t="s">
        <v>15</v>
      </c>
      <c r="N219" s="4" t="s">
        <v>9</v>
      </c>
      <c r="O219" s="1" t="s">
        <v>10</v>
      </c>
      <c r="P219" s="5" t="s">
        <v>11</v>
      </c>
    </row>
    <row r="220" spans="1:16" ht="15.75" x14ac:dyDescent="0.25">
      <c r="A220" s="25"/>
      <c r="B220" s="14" t="s">
        <v>260</v>
      </c>
      <c r="C220" s="8" t="s">
        <v>245</v>
      </c>
      <c r="D220" s="1" t="s">
        <v>13</v>
      </c>
      <c r="E220" s="4"/>
      <c r="F220" s="4"/>
      <c r="G220" s="2">
        <v>50000</v>
      </c>
      <c r="H220" s="1">
        <v>0.16</v>
      </c>
      <c r="I220" s="1">
        <v>8000</v>
      </c>
      <c r="J220" s="9">
        <v>8720</v>
      </c>
      <c r="K220" s="1">
        <v>1777.7777777777778</v>
      </c>
      <c r="L220" s="1" t="s">
        <v>14</v>
      </c>
      <c r="M220" s="1" t="s">
        <v>15</v>
      </c>
      <c r="N220" s="4" t="s">
        <v>9</v>
      </c>
      <c r="O220" s="1" t="s">
        <v>10</v>
      </c>
      <c r="P220" s="5" t="s">
        <v>11</v>
      </c>
    </row>
    <row r="221" spans="1:16" ht="15.75" x14ac:dyDescent="0.25">
      <c r="A221" s="25"/>
      <c r="B221" s="14" t="s">
        <v>261</v>
      </c>
      <c r="C221" s="8" t="s">
        <v>245</v>
      </c>
      <c r="D221" s="1" t="s">
        <v>13</v>
      </c>
      <c r="E221" s="4"/>
      <c r="F221" s="4"/>
      <c r="G221" s="2">
        <v>1000</v>
      </c>
      <c r="H221" s="1">
        <v>0.26</v>
      </c>
      <c r="I221" s="1">
        <v>260</v>
      </c>
      <c r="J221" s="9">
        <v>283.40000000000003</v>
      </c>
      <c r="K221" s="1">
        <v>57.777777777777779</v>
      </c>
      <c r="L221" s="1" t="s">
        <v>14</v>
      </c>
      <c r="M221" s="1" t="s">
        <v>15</v>
      </c>
      <c r="N221" s="4" t="s">
        <v>9</v>
      </c>
      <c r="O221" s="1" t="s">
        <v>10</v>
      </c>
      <c r="P221" s="5" t="s">
        <v>11</v>
      </c>
    </row>
    <row r="222" spans="1:16" ht="15.75" x14ac:dyDescent="0.25">
      <c r="A222" s="25"/>
      <c r="B222" s="14" t="s">
        <v>262</v>
      </c>
      <c r="C222" s="8" t="s">
        <v>245</v>
      </c>
      <c r="D222" s="1"/>
      <c r="E222" s="4"/>
      <c r="F222" s="4"/>
      <c r="G222" s="2">
        <v>5</v>
      </c>
      <c r="H222" s="1">
        <v>13.8</v>
      </c>
      <c r="I222" s="1">
        <v>69</v>
      </c>
      <c r="J222" s="9">
        <v>75.210000000000008</v>
      </c>
      <c r="K222" s="1">
        <v>15.333333333333334</v>
      </c>
      <c r="L222" s="1" t="s">
        <v>14</v>
      </c>
      <c r="M222" s="1" t="s">
        <v>8</v>
      </c>
      <c r="N222" s="4" t="s">
        <v>9</v>
      </c>
      <c r="O222" s="1" t="s">
        <v>10</v>
      </c>
      <c r="P222" s="5" t="s">
        <v>11</v>
      </c>
    </row>
    <row r="223" spans="1:16" ht="15.75" x14ac:dyDescent="0.25">
      <c r="A223" s="25"/>
      <c r="B223" s="14" t="s">
        <v>263</v>
      </c>
      <c r="C223" s="8" t="s">
        <v>245</v>
      </c>
      <c r="D223" s="1" t="s">
        <v>30</v>
      </c>
      <c r="E223" s="4"/>
      <c r="F223" s="4"/>
      <c r="G223" s="2">
        <v>3600</v>
      </c>
      <c r="H223" s="1">
        <v>4.53</v>
      </c>
      <c r="I223" s="1">
        <v>16308</v>
      </c>
      <c r="J223" s="9">
        <v>17775.72</v>
      </c>
      <c r="K223" s="1">
        <v>3624</v>
      </c>
      <c r="L223" s="1" t="s">
        <v>14</v>
      </c>
      <c r="M223" s="1" t="s">
        <v>15</v>
      </c>
      <c r="N223" s="4" t="s">
        <v>9</v>
      </c>
      <c r="O223" s="1" t="s">
        <v>10</v>
      </c>
      <c r="P223" s="5" t="s">
        <v>11</v>
      </c>
    </row>
    <row r="224" spans="1:16" ht="15.75" x14ac:dyDescent="0.25">
      <c r="A224" s="25"/>
      <c r="B224" s="15" t="s">
        <v>264</v>
      </c>
      <c r="C224" s="10"/>
      <c r="D224" s="1"/>
      <c r="E224" s="4"/>
      <c r="F224" s="4"/>
      <c r="G224" s="2"/>
      <c r="H224" s="1"/>
      <c r="I224" s="1">
        <v>0</v>
      </c>
      <c r="J224" s="9">
        <v>0</v>
      </c>
      <c r="K224" s="1">
        <v>0</v>
      </c>
      <c r="L224" s="1"/>
      <c r="M224" s="1"/>
      <c r="N224" s="4"/>
      <c r="O224" s="4"/>
      <c r="P224" s="4"/>
    </row>
    <row r="225" spans="1:16" ht="15.75" x14ac:dyDescent="0.25">
      <c r="A225" s="25"/>
      <c r="B225" s="14" t="s">
        <v>265</v>
      </c>
      <c r="C225" s="8" t="s">
        <v>266</v>
      </c>
      <c r="D225" s="1" t="s">
        <v>6</v>
      </c>
      <c r="E225" s="4"/>
      <c r="F225" s="4"/>
      <c r="G225" s="2">
        <v>50000</v>
      </c>
      <c r="H225" s="1">
        <v>0.09</v>
      </c>
      <c r="I225" s="1">
        <v>4500</v>
      </c>
      <c r="J225" s="9">
        <v>4905</v>
      </c>
      <c r="K225" s="1">
        <v>1000</v>
      </c>
      <c r="L225" s="1" t="s">
        <v>14</v>
      </c>
      <c r="M225" s="1" t="s">
        <v>15</v>
      </c>
      <c r="N225" s="4" t="s">
        <v>9</v>
      </c>
      <c r="O225" s="1" t="s">
        <v>10</v>
      </c>
      <c r="P225" s="5" t="s">
        <v>11</v>
      </c>
    </row>
    <row r="226" spans="1:16" ht="15.75" x14ac:dyDescent="0.25">
      <c r="A226" s="25"/>
      <c r="B226" s="14" t="s">
        <v>267</v>
      </c>
      <c r="C226" s="8" t="s">
        <v>266</v>
      </c>
      <c r="D226" s="1" t="s">
        <v>30</v>
      </c>
      <c r="E226" s="4"/>
      <c r="F226" s="4"/>
      <c r="G226" s="2">
        <v>50</v>
      </c>
      <c r="H226" s="1">
        <v>4.2300000000000004</v>
      </c>
      <c r="I226" s="1">
        <v>211.50000000000003</v>
      </c>
      <c r="J226" s="9">
        <v>230.53500000000005</v>
      </c>
      <c r="K226" s="1">
        <v>47.000000000000007</v>
      </c>
      <c r="L226" s="1" t="s">
        <v>7</v>
      </c>
      <c r="M226" s="1" t="s">
        <v>8</v>
      </c>
      <c r="N226" s="4" t="s">
        <v>9</v>
      </c>
      <c r="O226" s="1" t="s">
        <v>10</v>
      </c>
      <c r="P226" s="5" t="s">
        <v>11</v>
      </c>
    </row>
    <row r="227" spans="1:16" ht="15.75" x14ac:dyDescent="0.25">
      <c r="A227" s="25"/>
      <c r="B227" s="14" t="s">
        <v>268</v>
      </c>
      <c r="C227" s="8" t="s">
        <v>266</v>
      </c>
      <c r="D227" s="1" t="s">
        <v>30</v>
      </c>
      <c r="E227" s="4"/>
      <c r="F227" s="4"/>
      <c r="G227" s="2">
        <v>30</v>
      </c>
      <c r="H227" s="1">
        <v>4.03</v>
      </c>
      <c r="I227" s="1">
        <v>120.9</v>
      </c>
      <c r="J227" s="9">
        <v>131.78100000000001</v>
      </c>
      <c r="K227" s="1">
        <v>26.866666666666667</v>
      </c>
      <c r="L227" s="1" t="s">
        <v>7</v>
      </c>
      <c r="M227" s="1" t="s">
        <v>8</v>
      </c>
      <c r="N227" s="4" t="s">
        <v>9</v>
      </c>
      <c r="O227" s="1" t="s">
        <v>10</v>
      </c>
      <c r="P227" s="5" t="s">
        <v>11</v>
      </c>
    </row>
    <row r="228" spans="1:16" ht="15.75" x14ac:dyDescent="0.25">
      <c r="A228" s="25"/>
      <c r="B228" s="14" t="s">
        <v>269</v>
      </c>
      <c r="C228" s="8" t="s">
        <v>266</v>
      </c>
      <c r="D228" s="1" t="s">
        <v>6</v>
      </c>
      <c r="E228" s="4"/>
      <c r="F228" s="4"/>
      <c r="G228" s="2">
        <v>50000</v>
      </c>
      <c r="H228" s="1">
        <v>0.14000000000000001</v>
      </c>
      <c r="I228" s="1">
        <v>7000.0000000000009</v>
      </c>
      <c r="J228" s="9">
        <v>7630.0000000000018</v>
      </c>
      <c r="K228" s="1">
        <v>1555.5555555555557</v>
      </c>
      <c r="L228" s="1" t="s">
        <v>14</v>
      </c>
      <c r="M228" s="1" t="s">
        <v>15</v>
      </c>
      <c r="N228" s="4" t="s">
        <v>9</v>
      </c>
      <c r="O228" s="1" t="s">
        <v>10</v>
      </c>
      <c r="P228" s="5" t="s">
        <v>11</v>
      </c>
    </row>
    <row r="229" spans="1:16" ht="15.75" x14ac:dyDescent="0.25">
      <c r="A229" s="25"/>
      <c r="B229" s="14" t="s">
        <v>270</v>
      </c>
      <c r="C229" s="8" t="s">
        <v>266</v>
      </c>
      <c r="D229" s="1" t="s">
        <v>30</v>
      </c>
      <c r="E229" s="4"/>
      <c r="F229" s="4"/>
      <c r="G229" s="2">
        <v>200</v>
      </c>
      <c r="H229" s="1">
        <v>14.43</v>
      </c>
      <c r="I229" s="1">
        <v>2886</v>
      </c>
      <c r="J229" s="9">
        <v>3145.7400000000002</v>
      </c>
      <c r="K229" s="1">
        <v>641.33333333333337</v>
      </c>
      <c r="L229" s="1" t="s">
        <v>14</v>
      </c>
      <c r="M229" s="1" t="s">
        <v>15</v>
      </c>
      <c r="N229" s="4" t="s">
        <v>9</v>
      </c>
      <c r="O229" s="1" t="s">
        <v>10</v>
      </c>
      <c r="P229" s="5" t="s">
        <v>11</v>
      </c>
    </row>
    <row r="230" spans="1:16" ht="15.75" x14ac:dyDescent="0.25">
      <c r="A230" s="25"/>
      <c r="B230" s="14" t="s">
        <v>271</v>
      </c>
      <c r="C230" s="8" t="s">
        <v>266</v>
      </c>
      <c r="D230" s="1" t="s">
        <v>30</v>
      </c>
      <c r="E230" s="4"/>
      <c r="F230" s="4"/>
      <c r="G230" s="2">
        <v>50</v>
      </c>
      <c r="H230" s="1">
        <v>13.71</v>
      </c>
      <c r="I230" s="1">
        <v>685.5</v>
      </c>
      <c r="J230" s="9">
        <v>747.19500000000005</v>
      </c>
      <c r="K230" s="1">
        <v>152.33333333333334</v>
      </c>
      <c r="L230" s="1" t="s">
        <v>14</v>
      </c>
      <c r="M230" s="1" t="s">
        <v>15</v>
      </c>
      <c r="N230" s="4" t="s">
        <v>9</v>
      </c>
      <c r="O230" s="1" t="s">
        <v>10</v>
      </c>
      <c r="P230" s="5" t="s">
        <v>11</v>
      </c>
    </row>
    <row r="231" spans="1:16" ht="15.75" x14ac:dyDescent="0.25">
      <c r="A231" s="25"/>
      <c r="B231" s="14" t="s">
        <v>272</v>
      </c>
      <c r="C231" s="8" t="s">
        <v>266</v>
      </c>
      <c r="D231" s="1" t="s">
        <v>30</v>
      </c>
      <c r="E231" s="4"/>
      <c r="F231" s="4"/>
      <c r="G231" s="2">
        <v>60</v>
      </c>
      <c r="H231" s="1">
        <v>14.82</v>
      </c>
      <c r="I231" s="1">
        <v>889.2</v>
      </c>
      <c r="J231" s="9">
        <v>969.22800000000007</v>
      </c>
      <c r="K231" s="1">
        <v>197.60000000000002</v>
      </c>
      <c r="L231" s="1" t="s">
        <v>14</v>
      </c>
      <c r="M231" s="1" t="s">
        <v>15</v>
      </c>
      <c r="N231" s="4" t="s">
        <v>9</v>
      </c>
      <c r="O231" s="1" t="s">
        <v>10</v>
      </c>
      <c r="P231" s="5" t="s">
        <v>11</v>
      </c>
    </row>
    <row r="232" spans="1:16" ht="15.75" x14ac:dyDescent="0.25">
      <c r="A232" s="25"/>
      <c r="B232" s="15" t="s">
        <v>273</v>
      </c>
      <c r="C232" s="10" t="s">
        <v>274</v>
      </c>
      <c r="D232" s="1"/>
      <c r="E232" s="4"/>
      <c r="F232" s="4"/>
      <c r="G232" s="2"/>
      <c r="H232" s="1"/>
      <c r="I232" s="1">
        <v>0</v>
      </c>
      <c r="J232" s="9">
        <v>0</v>
      </c>
      <c r="K232" s="1">
        <v>0</v>
      </c>
      <c r="L232" s="1"/>
      <c r="M232" s="1"/>
      <c r="N232" s="4"/>
      <c r="O232" s="4"/>
      <c r="P232" s="4"/>
    </row>
    <row r="233" spans="1:16" ht="15.75" x14ac:dyDescent="0.25">
      <c r="A233" s="25"/>
      <c r="B233" s="14" t="s">
        <v>275</v>
      </c>
      <c r="C233" s="8" t="s">
        <v>274</v>
      </c>
      <c r="D233" s="1" t="s">
        <v>30</v>
      </c>
      <c r="E233" s="4"/>
      <c r="F233" s="4"/>
      <c r="G233" s="2">
        <v>20</v>
      </c>
      <c r="H233" s="1">
        <v>26.5</v>
      </c>
      <c r="I233" s="1">
        <v>530</v>
      </c>
      <c r="J233" s="9">
        <v>577.70000000000005</v>
      </c>
      <c r="K233" s="1">
        <v>117.77777777777777</v>
      </c>
      <c r="L233" s="1" t="s">
        <v>14</v>
      </c>
      <c r="M233" s="1" t="s">
        <v>8</v>
      </c>
      <c r="N233" s="4" t="s">
        <v>9</v>
      </c>
      <c r="O233" s="1" t="s">
        <v>10</v>
      </c>
      <c r="P233" s="5" t="s">
        <v>11</v>
      </c>
    </row>
    <row r="234" spans="1:16" ht="15.75" x14ac:dyDescent="0.25">
      <c r="A234" s="25"/>
      <c r="B234" s="14" t="s">
        <v>276</v>
      </c>
      <c r="C234" s="8" t="s">
        <v>274</v>
      </c>
      <c r="D234" s="1" t="s">
        <v>30</v>
      </c>
      <c r="E234" s="4"/>
      <c r="F234" s="4"/>
      <c r="G234" s="2">
        <v>200</v>
      </c>
      <c r="H234" s="1">
        <v>9.66</v>
      </c>
      <c r="I234" s="1">
        <v>1932</v>
      </c>
      <c r="J234" s="9">
        <v>2105.88</v>
      </c>
      <c r="K234" s="1">
        <v>429.33333333333331</v>
      </c>
      <c r="L234" s="1" t="s">
        <v>14</v>
      </c>
      <c r="M234" s="1" t="s">
        <v>15</v>
      </c>
      <c r="N234" s="4" t="s">
        <v>9</v>
      </c>
      <c r="O234" s="1" t="s">
        <v>10</v>
      </c>
      <c r="P234" s="5" t="s">
        <v>11</v>
      </c>
    </row>
    <row r="235" spans="1:16" ht="15.75" x14ac:dyDescent="0.25">
      <c r="A235" s="25"/>
      <c r="B235" s="14" t="s">
        <v>277</v>
      </c>
      <c r="C235" s="8" t="s">
        <v>274</v>
      </c>
      <c r="D235" s="1" t="s">
        <v>6</v>
      </c>
      <c r="E235" s="4"/>
      <c r="F235" s="4"/>
      <c r="G235" s="2">
        <v>12000</v>
      </c>
      <c r="H235" s="1">
        <v>0.44</v>
      </c>
      <c r="I235" s="1">
        <v>5280</v>
      </c>
      <c r="J235" s="9">
        <v>5755.2000000000007</v>
      </c>
      <c r="K235" s="1">
        <v>1173.3333333333333</v>
      </c>
      <c r="L235" s="1" t="s">
        <v>14</v>
      </c>
      <c r="M235" s="1" t="s">
        <v>15</v>
      </c>
      <c r="N235" s="4" t="s">
        <v>9</v>
      </c>
      <c r="O235" s="1" t="s">
        <v>10</v>
      </c>
      <c r="P235" s="5" t="s">
        <v>11</v>
      </c>
    </row>
    <row r="236" spans="1:16" ht="15.75" x14ac:dyDescent="0.25">
      <c r="A236" s="25"/>
      <c r="B236" s="14" t="s">
        <v>278</v>
      </c>
      <c r="C236" s="8" t="s">
        <v>274</v>
      </c>
      <c r="D236" s="1" t="s">
        <v>30</v>
      </c>
      <c r="E236" s="4"/>
      <c r="F236" s="4"/>
      <c r="G236" s="2">
        <v>100</v>
      </c>
      <c r="H236" s="1">
        <v>4.47</v>
      </c>
      <c r="I236" s="1">
        <v>447</v>
      </c>
      <c r="J236" s="9">
        <v>487.23</v>
      </c>
      <c r="K236" s="1">
        <v>99.333333333333329</v>
      </c>
      <c r="L236" s="1" t="s">
        <v>14</v>
      </c>
      <c r="M236" s="1" t="s">
        <v>8</v>
      </c>
      <c r="N236" s="4" t="s">
        <v>9</v>
      </c>
      <c r="O236" s="1" t="s">
        <v>10</v>
      </c>
      <c r="P236" s="5" t="s">
        <v>11</v>
      </c>
    </row>
    <row r="237" spans="1:16" ht="15.75" x14ac:dyDescent="0.25">
      <c r="A237" s="25"/>
      <c r="B237" s="15" t="s">
        <v>279</v>
      </c>
      <c r="C237" s="4" t="s">
        <v>280</v>
      </c>
      <c r="D237" s="1"/>
      <c r="E237" s="4"/>
      <c r="F237" s="4"/>
      <c r="G237" s="2"/>
      <c r="H237" s="1"/>
      <c r="I237" s="1">
        <v>0</v>
      </c>
      <c r="J237" s="9">
        <v>0</v>
      </c>
      <c r="K237" s="1">
        <v>0</v>
      </c>
      <c r="L237" s="1"/>
      <c r="M237" s="1"/>
      <c r="N237" s="4"/>
      <c r="O237" s="4"/>
      <c r="P237" s="4"/>
    </row>
    <row r="238" spans="1:16" ht="15.75" x14ac:dyDescent="0.25">
      <c r="A238" s="25"/>
      <c r="B238" s="14" t="s">
        <v>281</v>
      </c>
      <c r="C238" s="4" t="s">
        <v>280</v>
      </c>
      <c r="D238" s="1" t="s">
        <v>282</v>
      </c>
      <c r="E238" s="4"/>
      <c r="F238" s="4"/>
      <c r="G238" s="2">
        <v>1000</v>
      </c>
      <c r="H238" s="1">
        <v>1.43</v>
      </c>
      <c r="I238" s="1">
        <v>1430</v>
      </c>
      <c r="J238" s="9">
        <v>1558.7</v>
      </c>
      <c r="K238" s="1">
        <v>317.77777777777777</v>
      </c>
      <c r="L238" s="1" t="s">
        <v>14</v>
      </c>
      <c r="M238" s="1" t="s">
        <v>15</v>
      </c>
      <c r="N238" s="4" t="s">
        <v>9</v>
      </c>
      <c r="O238" s="1" t="s">
        <v>10</v>
      </c>
      <c r="P238" s="5" t="s">
        <v>11</v>
      </c>
    </row>
    <row r="239" spans="1:16" ht="15.75" x14ac:dyDescent="0.25">
      <c r="A239" s="25"/>
      <c r="B239" s="14" t="s">
        <v>283</v>
      </c>
      <c r="C239" s="4" t="s">
        <v>280</v>
      </c>
      <c r="D239" s="1" t="s">
        <v>282</v>
      </c>
      <c r="E239" s="4"/>
      <c r="F239" s="4"/>
      <c r="G239" s="2">
        <v>50</v>
      </c>
      <c r="H239" s="1">
        <v>1.96</v>
      </c>
      <c r="I239" s="1">
        <v>98</v>
      </c>
      <c r="J239" s="9">
        <v>106.82000000000001</v>
      </c>
      <c r="K239" s="1">
        <v>21.777777777777779</v>
      </c>
      <c r="L239" s="1" t="s">
        <v>14</v>
      </c>
      <c r="M239" s="1" t="s">
        <v>8</v>
      </c>
      <c r="N239" s="4" t="s">
        <v>9</v>
      </c>
      <c r="O239" s="1" t="s">
        <v>10</v>
      </c>
      <c r="P239" s="5" t="s">
        <v>11</v>
      </c>
    </row>
    <row r="240" spans="1:16" ht="15.75" x14ac:dyDescent="0.25">
      <c r="A240" s="25"/>
      <c r="B240" s="14" t="s">
        <v>284</v>
      </c>
      <c r="C240" s="4" t="s">
        <v>280</v>
      </c>
      <c r="D240" s="1" t="s">
        <v>30</v>
      </c>
      <c r="E240" s="4"/>
      <c r="F240" s="4"/>
      <c r="G240" s="2">
        <v>3</v>
      </c>
      <c r="H240" s="1">
        <v>6.6</v>
      </c>
      <c r="I240" s="1">
        <v>19.799999999999997</v>
      </c>
      <c r="J240" s="9">
        <v>21.581999999999997</v>
      </c>
      <c r="K240" s="1">
        <v>4.3999999999999995</v>
      </c>
      <c r="L240" s="1" t="s">
        <v>7</v>
      </c>
      <c r="M240" s="1" t="s">
        <v>8</v>
      </c>
      <c r="N240" s="4" t="s">
        <v>9</v>
      </c>
      <c r="O240" s="1" t="s">
        <v>10</v>
      </c>
      <c r="P240" s="5" t="s">
        <v>11</v>
      </c>
    </row>
    <row r="241" spans="1:16" ht="15.75" x14ac:dyDescent="0.25">
      <c r="A241" s="25"/>
      <c r="B241" s="14" t="s">
        <v>285</v>
      </c>
      <c r="C241" s="4" t="s">
        <v>280</v>
      </c>
      <c r="D241" s="1" t="s">
        <v>30</v>
      </c>
      <c r="E241" s="4"/>
      <c r="F241" s="4"/>
      <c r="G241" s="2">
        <v>100</v>
      </c>
      <c r="H241" s="1">
        <v>10.36</v>
      </c>
      <c r="I241" s="1">
        <v>1036</v>
      </c>
      <c r="J241" s="9">
        <v>1129.24</v>
      </c>
      <c r="K241" s="1">
        <v>230.22222222222223</v>
      </c>
      <c r="L241" s="1" t="s">
        <v>14</v>
      </c>
      <c r="M241" s="1" t="s">
        <v>15</v>
      </c>
      <c r="N241" s="4" t="s">
        <v>9</v>
      </c>
      <c r="O241" s="1" t="s">
        <v>10</v>
      </c>
      <c r="P241" s="5" t="s">
        <v>11</v>
      </c>
    </row>
    <row r="242" spans="1:16" ht="15.75" x14ac:dyDescent="0.25">
      <c r="A242" s="25"/>
      <c r="B242" s="14" t="s">
        <v>286</v>
      </c>
      <c r="C242" s="4" t="s">
        <v>280</v>
      </c>
      <c r="D242" s="1" t="s">
        <v>30</v>
      </c>
      <c r="E242" s="4"/>
      <c r="F242" s="4"/>
      <c r="G242" s="2">
        <v>30</v>
      </c>
      <c r="H242" s="1">
        <v>7.24</v>
      </c>
      <c r="I242" s="1">
        <v>217.20000000000002</v>
      </c>
      <c r="J242" s="9">
        <v>236.74800000000005</v>
      </c>
      <c r="K242" s="1">
        <v>48.266666666666673</v>
      </c>
      <c r="L242" s="1" t="s">
        <v>14</v>
      </c>
      <c r="M242" s="1" t="s">
        <v>15</v>
      </c>
      <c r="N242" s="4" t="s">
        <v>9</v>
      </c>
      <c r="O242" s="1" t="s">
        <v>10</v>
      </c>
      <c r="P242" s="5" t="s">
        <v>11</v>
      </c>
    </row>
    <row r="243" spans="1:16" ht="15.75" x14ac:dyDescent="0.25">
      <c r="A243" s="25"/>
      <c r="B243" s="14" t="s">
        <v>287</v>
      </c>
      <c r="C243" s="4" t="s">
        <v>280</v>
      </c>
      <c r="D243" s="1" t="s">
        <v>30</v>
      </c>
      <c r="E243" s="4"/>
      <c r="F243" s="4"/>
      <c r="G243" s="2">
        <v>20</v>
      </c>
      <c r="H243" s="1">
        <v>5.28</v>
      </c>
      <c r="I243" s="1">
        <v>105.60000000000001</v>
      </c>
      <c r="J243" s="9">
        <v>115.10400000000001</v>
      </c>
      <c r="K243" s="1">
        <v>23.466666666666669</v>
      </c>
      <c r="L243" s="1" t="s">
        <v>14</v>
      </c>
      <c r="M243" s="1" t="s">
        <v>8</v>
      </c>
      <c r="N243" s="4" t="s">
        <v>9</v>
      </c>
      <c r="O243" s="1" t="s">
        <v>10</v>
      </c>
      <c r="P243" s="5" t="s">
        <v>11</v>
      </c>
    </row>
    <row r="244" spans="1:16" ht="15.75" x14ac:dyDescent="0.25">
      <c r="A244" s="25"/>
      <c r="B244" s="19" t="s">
        <v>288</v>
      </c>
      <c r="C244" s="12" t="s">
        <v>289</v>
      </c>
      <c r="D244" s="12" t="s">
        <v>290</v>
      </c>
      <c r="E244" s="4"/>
      <c r="F244" s="4"/>
      <c r="G244" s="13">
        <v>10000</v>
      </c>
      <c r="H244" s="12">
        <v>5.05</v>
      </c>
      <c r="I244" s="12">
        <v>50500</v>
      </c>
      <c r="J244" s="9">
        <v>55045.000000000007</v>
      </c>
      <c r="K244" s="1">
        <v>11222.222222222223</v>
      </c>
      <c r="L244" s="4" t="s">
        <v>7</v>
      </c>
      <c r="M244" s="4" t="s">
        <v>8</v>
      </c>
      <c r="N244" s="4" t="s">
        <v>9</v>
      </c>
      <c r="O244" s="1" t="s">
        <v>10</v>
      </c>
      <c r="P244" s="5" t="s">
        <v>11</v>
      </c>
    </row>
    <row r="245" spans="1:16" ht="15.75" x14ac:dyDescent="0.25">
      <c r="A245" s="25"/>
      <c r="B245" s="19" t="s">
        <v>291</v>
      </c>
      <c r="C245" s="12"/>
      <c r="D245" s="12"/>
      <c r="E245" s="4"/>
      <c r="F245" s="4"/>
      <c r="G245" s="13"/>
      <c r="H245" s="12"/>
      <c r="I245" s="12">
        <v>1003385.7000000002</v>
      </c>
      <c r="J245" s="9">
        <v>1093690.4130000002</v>
      </c>
      <c r="K245" s="1">
        <v>222974.60000000003</v>
      </c>
      <c r="L245" s="4"/>
      <c r="M245" s="4"/>
      <c r="N245" s="4"/>
      <c r="O245" s="4"/>
      <c r="P245" s="4"/>
    </row>
    <row r="246" spans="1:16" ht="20.25" x14ac:dyDescent="0.3">
      <c r="A246" s="25"/>
      <c r="B246" s="21" t="s">
        <v>292</v>
      </c>
      <c r="C246" s="20"/>
      <c r="D246" s="20"/>
      <c r="E246" s="20"/>
      <c r="F246" s="20"/>
      <c r="G246" s="20"/>
      <c r="H246" s="20"/>
      <c r="I246" s="22">
        <v>6706923.5599999996</v>
      </c>
      <c r="J246" s="23">
        <v>8166084.9699999997</v>
      </c>
      <c r="K246" s="24">
        <v>1490427.4577777777</v>
      </c>
      <c r="L246" s="20"/>
      <c r="M246" s="20"/>
      <c r="N246" s="20"/>
      <c r="O246" s="20"/>
      <c r="P246" s="2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Farmacie</dc:creator>
  <cp:lastModifiedBy>Nicolae Iakkel</cp:lastModifiedBy>
  <cp:lastPrinted>2026-06-12T04:43:56Z</cp:lastPrinted>
  <dcterms:created xsi:type="dcterms:W3CDTF">2015-11-02T06:29:38Z</dcterms:created>
  <dcterms:modified xsi:type="dcterms:W3CDTF">2026-06-12T04:44:27Z</dcterms:modified>
</cp:coreProperties>
</file>