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040" yWindow="15" windowWidth="14700" windowHeight="12285" activeTab="1"/>
  </bookViews>
  <sheets>
    <sheet name="Sheet1" sheetId="1" r:id="rId1"/>
    <sheet name="Sheet2" sheetId="2" r:id="rId2"/>
    <sheet name="Sheet3" sheetId="3" r:id="rId3"/>
  </sheets>
  <definedNames>
    <definedName name="_xlnm._FilterDatabase" localSheetId="0" hidden="1">Sheet1!$A$1:$G$66</definedName>
    <definedName name="_Hlk26962412" localSheetId="1">Sheet2!#REF!</definedName>
  </definedNames>
  <calcPr calcId="144525"/>
</workbook>
</file>

<file path=xl/calcChain.xml><?xml version="1.0" encoding="utf-8"?>
<calcChain xmlns="http://schemas.openxmlformats.org/spreadsheetml/2006/main">
  <c r="I4" i="2" l="1"/>
  <c r="H4" i="2"/>
  <c r="F3" i="2" l="1"/>
  <c r="J3" i="2" l="1"/>
  <c r="H3" i="2"/>
  <c r="J2" i="2"/>
  <c r="L2" i="2" s="1"/>
  <c r="H2" i="2"/>
  <c r="I3" i="2"/>
  <c r="F2" i="2"/>
  <c r="I2" i="2" s="1"/>
  <c r="L3" i="2" l="1"/>
  <c r="K3" i="2"/>
  <c r="M3" i="2" s="1"/>
  <c r="K2" i="2"/>
  <c r="M2" i="2" s="1"/>
</calcChain>
</file>

<file path=xl/sharedStrings.xml><?xml version="1.0" encoding="utf-8"?>
<sst xmlns="http://schemas.openxmlformats.org/spreadsheetml/2006/main" count="189" uniqueCount="138">
  <si>
    <t>nr lot</t>
  </si>
  <si>
    <t>Denumire produs</t>
  </si>
  <si>
    <t>Specificatii tehnice</t>
  </si>
  <si>
    <t>Varfuri galbene</t>
  </si>
  <si>
    <r>
      <t xml:space="preserve">Varfuri galbene (disposable sterile pipet tips) volum 1-200 </t>
    </r>
    <r>
      <rPr>
        <sz val="11"/>
        <color indexed="8"/>
        <rFont val="Calibri"/>
        <family val="2"/>
      </rPr>
      <t>µ</t>
    </r>
    <r>
      <rPr>
        <sz val="11"/>
        <color indexed="8"/>
        <rFont val="Calibri"/>
        <family val="2"/>
        <charset val="238"/>
      </rPr>
      <t xml:space="preserve">l, utilizate la pipete de volum 20-200 </t>
    </r>
    <r>
      <rPr>
        <sz val="11"/>
        <color indexed="8"/>
        <rFont val="Calibri"/>
        <family val="2"/>
      </rPr>
      <t>µ</t>
    </r>
    <r>
      <rPr>
        <sz val="11"/>
        <color indexed="8"/>
        <rFont val="Calibri"/>
        <family val="2"/>
        <charset val="238"/>
      </rPr>
      <t xml:space="preserve">l, 10-100 </t>
    </r>
    <r>
      <rPr>
        <sz val="11"/>
        <color indexed="8"/>
        <rFont val="Calibri"/>
        <family val="2"/>
      </rPr>
      <t>µ</t>
    </r>
    <r>
      <rPr>
        <sz val="11"/>
        <color indexed="8"/>
        <rFont val="Calibri"/>
        <family val="2"/>
        <charset val="238"/>
      </rPr>
      <t xml:space="preserve">l, 2-20 </t>
    </r>
    <r>
      <rPr>
        <sz val="11"/>
        <color indexed="8"/>
        <rFont val="Calibri"/>
        <family val="2"/>
      </rPr>
      <t>µ</t>
    </r>
    <r>
      <rPr>
        <sz val="11"/>
        <color indexed="8"/>
        <rFont val="Calibri"/>
        <family val="2"/>
        <charset val="238"/>
      </rPr>
      <t>l</t>
    </r>
  </si>
  <si>
    <t>Tub cilindric 16x100 mm</t>
  </si>
  <si>
    <t>Tub cilindric cu dop ambalat individual, 16x100 mm, material PP</t>
  </si>
  <si>
    <t>Cantitate Luna</t>
  </si>
  <si>
    <t>Pret unitar</t>
  </si>
  <si>
    <t>UM</t>
  </si>
  <si>
    <t>BUC</t>
  </si>
  <si>
    <t>punga 1000 buc</t>
  </si>
  <si>
    <t>Seringa 1 ml cu ac detasabil</t>
  </si>
  <si>
    <t>Seringa 20 ml cu ac</t>
  </si>
  <si>
    <t xml:space="preserve">Seringa 1ml cu ac detasabil 
1. Ambalajul unitar   Tip blister : hartie si polipropilena  ( P.P. HT – 022 )
2. Acul de seringa   Otel inoxidabil ( 1 Cr18Ni9Ti )
3. Capacul acului de seringa  Polipropilena ( P.P. HT – 022 )
4. Pistonul    Polipropilena ( P.P. HT – 022 )
5. Tubul ( corpul ) seringii  Polipropilena ( P.P. HT – 022 )
6. Garnitura din varful pistonului Cauciuc natural medical          - Corp seringii sa fie transparent, cu marcarea clara a scalei.
- Miscarea pistonului sa fie continua si lina, fara blocarea acestuia datorita unor eventuale asperitati ale pistonului sau corpului seringii.
- Etansare sporita, fara joc al pistonului.
- Sa nu contina latex sau PVC, sa nu fie toxice sau pirogene.
- Garnitura din varful pistonului sa aiba 2 sau 3 inele de etansare.
- Forma garniturii sa micsoreze spatiul din varful seringii cand aceasta este folosita.
- Garnitura din varful pistonului sa fie bine fixata de acesta astfel incat sa nu existe posibilitatea desprinderii ei de piston.
- Seringile sa fie ambalate in ambalaje unitare tip blister ( hartie + plastic ), sterile, in cutii interioare de 100 buc./cut si in cutii exterioare (baxuri).
- Produsele sa aiba marcaj CE si marca / semnul CE tiparit pe toate formele de ambalare.
- Produsele sa aiba inscrise pe ambalaj unitar, pe cutii si pe baxuri toate informatiile necesare, conform normelor si standardelor europene ( producator, tara de provenienta, reprezentant UE, etc., marcaj CE, nr. lot, data fabricatiei, data expirarii ).
- Metoda de sterilizare : oxid de etilen
</t>
  </si>
  <si>
    <t>bucata</t>
  </si>
  <si>
    <t>buc</t>
  </si>
  <si>
    <t>Filme compatibile cu imprimantele CARESTREAM DRYVIEW 5950 si CARESTREAM DRYVIEW 5700, Dimensiuni necesare: 35x43 cm, 20x25 cm;Rezolutie a detaliilor foarte buna; Caracteristici de procesare si stabilitate foarte bune;Proprietati senzitometrice stabile;Filmele sa poata fi incarcate in imprimanta in conditiile unei camere luminate; Film cu contrast mediu/mare (densitate maxima a filmului 2.9-3.2); Arhivabilitate peste 25 ani; Depozitare la 10-24 de grade in conditiile unei umiditati moderate (30-50%); Ambalate in cutii cu minim 120 filme/cutie. Fiecare cutie trebuie sa aiba inscriptionate data de expirare; Garantie minima 18 luni de la data achizitiei; Certificat de calitate</t>
  </si>
  <si>
    <t>Plasture chirurgical steril 10x20cm (pansament adeziv)</t>
  </si>
  <si>
    <t xml:space="preserve">Pansament cu hidrocoloid, autoadeziv; Viteza si capacitate excelenta de absorbtie; Nu se lipseste de plaga; Este semipermeabil; Permite toaleta zilnica; Remanenta pe plaga este de 3-5 pana la 7 zile; </t>
  </si>
  <si>
    <t>Seringa 50 ml cu filet / luer-lock si cu ac</t>
  </si>
  <si>
    <t>Circuit flux redus de unică folosință</t>
  </si>
  <si>
    <t>Kit circuit pacient neonatal/pediatric/adult  compatibil cu sistem suport respirator</t>
  </si>
  <si>
    <t xml:space="preserve">Kit circuit pacient neonatal /pediatric/adult compatibil cu sistem suport respirator format din : circuit pacient si 2 canule
Circuit unic pacient neonatal/pediatric/adult cu aprobare de utilizare de minim 30 zile.
Circuit incalzit prin apa recirculata pentru eliminarea condensului.
Circuit care nu face condens si nu necesita capcana de apa.
Incalzirea circuitului se va face folosind apa calda si nu o rezistenta electrica pentru eliminarea riscurilor de electrocutare si/sau ardere a pacientului sau a personalului medical.
Intreval flux ridicat 5-40 l/min increment de 1 l/min
Circuit compatibil cu urmatoarele gaze: oxigen, aer, heliox, oxid nitric.
Volum total de apa incalzita recirculata in circuit: maxim 400 ml.
Circuit compatibil cu canule de minim 5 dimensiuni diferentiabile pe coduri de culoare.
</t>
  </si>
  <si>
    <t>Consumabile compatibile cu aparatul de ventilatie GE R 860</t>
  </si>
  <si>
    <t>Kit circuit pacient adult compatibil cu sistemul suport respirator Vapoterm</t>
  </si>
  <si>
    <t>kit</t>
  </si>
  <si>
    <t>Ace spinale 20G</t>
  </si>
  <si>
    <t>Ace sutură 1</t>
  </si>
  <si>
    <t>Ace sutură 2/0</t>
  </si>
  <si>
    <t>Campuri 50x60 sau dimensiuni apropiate</t>
  </si>
  <si>
    <t>Campuri 75x90 sau dimensiuni apropiate</t>
  </si>
  <si>
    <t>Campuri midi</t>
  </si>
  <si>
    <t>Cateter drenaj pleural/peritoneal</t>
  </si>
  <si>
    <t>Cateter venos central cu 4 căi</t>
  </si>
  <si>
    <t>Cateter venos central cu 5 căi</t>
  </si>
  <si>
    <t>Celule arteriale</t>
  </si>
  <si>
    <t>Cateter venos central cu inserție periferică</t>
  </si>
  <si>
    <t>Halate chirurgicale intarite</t>
  </si>
  <si>
    <t>Feși tifon 10/10</t>
  </si>
  <si>
    <t>Feși tifon 10/20</t>
  </si>
  <si>
    <t>Kit traheostoma nr. 7</t>
  </si>
  <si>
    <t>Kit traheostoma nr. 8</t>
  </si>
  <si>
    <t>Pansament hidrocoloid 5x5cm (Hydrocol)</t>
  </si>
  <si>
    <t>Pipe guedel nr. 2, 3, 4</t>
  </si>
  <si>
    <t>Plasture chirurgicali sterili 10x25cm (Pansament adeziv)</t>
  </si>
  <si>
    <t>Rampe 3 căi</t>
  </si>
  <si>
    <t>Rampe 5 căi</t>
  </si>
  <si>
    <t>Robinet 3 căi u.f.</t>
  </si>
  <si>
    <t>Seringi 1ml cu ac încastrat</t>
  </si>
  <si>
    <t>Seringi 2ml cu ac</t>
  </si>
  <si>
    <t>Seringi 5ml cu ac</t>
  </si>
  <si>
    <t>Seringi 10ml cu ac</t>
  </si>
  <si>
    <t>Seringi 20ml cu ac</t>
  </si>
  <si>
    <t>Plasture hipoalergen pe suport de material nețesut 10cmx10m (Omnifix)</t>
  </si>
  <si>
    <t>Plasture hipoalergen pe suport de material nețesut 20cmx10m (Omnifix)</t>
  </si>
  <si>
    <t>Set oxigenare extracorporeală (Kit Novalung iLa Active)</t>
  </si>
  <si>
    <t xml:space="preserve">Ace spinale 20G utilizate pentru punctii si anestezii in coloana vertebrala.
Designul este ergonomic pentru o manevrabilitate facila. Acele au ambou transparent pentru vizualizarea rapida a LCR sau a sangelui in caz de manevrare gresita.
Fabricate din otel inoxidabil chirurgical. Respecta standardul ISO al codificarii culorilor.
Sterile, ambalate individual, termen de valabilitate 5 ani.
Tip bizou: quincke cut.
  Culoare: galben.
  Lungime: 90 mm.
  Ambalare: 25 buc/cutie.
</t>
  </si>
  <si>
    <t xml:space="preserve">Materialul sa nu  contina latex.Material de baza MW triplu stratificat
• Tesut celuloza pura 100%, alba, albita prin oxigenare                                                  
•  Film pelicula transparenta (fara PVC), turquoise                                                                   
• Laminare  laminare prin lipire
 Proprietati: foarte absorbant, impermeabil pt lichide si bacterii, extrem de pliabila 
Dimensiuni finale de ambalare
  Materie prima
• Tesut                                          
• Greutate initiala                          22 g/m² ± 10%
• Capacit absorbtie                        Ø 180 ml/ m²
• Film
• Greutate initiala                          19 g/m² ± 10%
• Grosime                                      20 µm ± 10%
 Proprietatile materialului :
• Compus elastic de Mediwell soft (produs conform cu ISO 527)
• MD                                              Ø &gt;250 %
• CD                                               Ø &gt;420 %    
• Rezistenta la intindere a materialului Mediwell soft (produs conform cu ISO 527)
• MD                                               Ø &gt;10 N/15 mm
• CD                                                Ø &gt;6.0 N/15 mm  
Rezistenta la intepare                   Ø &gt;20 N
</t>
  </si>
  <si>
    <t xml:space="preserve">Camp fabricat de Mediwell triplu stratificat, turquoise
Dimensiuni: 100 x 75 cm
Utilizare: unica utilizare
Poate fi taiat: da
Produs unica utilizare: da
Marcaj CE: clasa I
Absorbtie: aprox.2 litri de fluid
Continut:: celuloza si policrilat de sodiu , si o teaca fabricata din fibre din polipropilena
Steril: nu
Eliminare: in urma incinerarii rezulta doar apa si dioxid de carbon
Absoarbe eficient solutiile pentru irigatii, sangele, urina, etc. Un strat bariera din polietilena previne orice scurgere.
Capacitate: Absoarbe aprox.2 litri de fluid.
</t>
  </si>
  <si>
    <t xml:space="preserve">100% bumbac
Dimensiune: 10cm/10m
Din tifon culoare alba, culoare alba, degresat, neapretat, tesatura metrajului este mata, fara pete, si defecte, inodora, corespunzator microbiologic conform FR X 1993La sterilizare nu se modifica calitatile fizice, tipar uniform la rupere (fara desirare), tivit la ambele margini, fara fluorescenta, alcalinitate 7, pierdere la uscare maxim 6.6%, timp de imersie 4s, grad de albire 81.2, substante solubile in apa max 0.31%, cenusa max 0.12%, substante solubile in eter max 0.29%, substante active de suprafata 0.6mm, Tesatura 17fire/cmp, 26 fire in urzeala, 18 fire in batatura, grosimea firului 21s, masa 48g/mpAmbalaj protector din folie pergament impermeabila inchisa la culoare pentru a permite stocarea timp indelungat
AMBALARE: 
- ambalaje care sa pastreze integritatea  produsului
- Individual usor de desfascut. 
ETICHETARE/MARCARE: 
- marcare ambalaj individual
- denumirea si adresa producatorului
- denumire produs
- nr. cod produs 
- nr. lot
- dimensiunea
- simbol « CE » sau echivalent
</t>
  </si>
  <si>
    <t xml:space="preserve">100% bumbac
Dimensiune: 10cm/20m
Din tifon culoare alba, culoare alba, degresat, neapretat, tesatura metrajului este mata, fara pete, si defecte, inodora, corespunzator microbiologic conform FR X 1993La sterilizare nu se modifica calitatile fizice, tipar uniform la rupere (fara desirare), tivit la ambele margini, fara fluorescenta, alcalinitate 7, pierdere la uscare maxim 6.6%, timp de imersie 4s, grad de albire 81.2, substante solubile in apa max 0.31%, cenusa max 0.12%, substante solubile in eter max 0.29%, substante active de suprafata 0.6mm, Tesatura 17fire/cmp, 26 fire in urzeala, 18 fire in batatura, grosimea firului 21s, masa 48g/mpAmbalaj protector din folie pergament impermeabila inchisa la culoare pentru a permite stocarea timp indelungat
AMBALARE: 
- ambalaje care sa pastreze integritatea  produsului
- Individual usor de desfascut. 
ETICHETARE/MARCARE: 
- marcare ambalaj individual
- denumirea si adresa producatorului
- denumire produs
- nr. cod produs 
- nr. lot
- dimensiunea
- simbol « CE » sau echivalent
</t>
  </si>
  <si>
    <t xml:space="preserve">Halate chirurgicale, sterile, de unica folosinta, intarite.
Material utilizat: 
- material netesut SONTARA (fibre de celuloza netesute 68-72g/m2, care confera rezistenta sporita la lichide)
- mansete tricotate din bumbac, elastice
- velcro dublu adeziv
- intaritura din polipropilena
Sterilizate cu raze gamma, de unica folosinta.Permite patrunderea aerului, impermeabil pana la nivelul 3 la sange, lichide si alcool .Culoare: albastru deschis.Cu cordoane atasate in asa fel incat sa obtina aplicarea aseptica pentru doctor.Dubla cusatura pentru o durabilitate mai mare.Sunt furnizate impreuna cu 2 bucati prosoape maini 50x50 din material netesut
Marimi: M: lungime 125 cm, circumferinta 140 cm
              L: lungime 130 cm, circumferinta 145 cm
</t>
  </si>
  <si>
    <t xml:space="preserve">Pansament cu hidrocoloid, autoadeziv.
Viteza si capacitate excelenta de absorbtie.
Nu se lipseste de plaga.
Este semipermeabil.
Permite toaleta zilnica
Remanenta pe plaga este de 3-5 pana la 7 zile.
</t>
  </si>
  <si>
    <t xml:space="preserve">Buco-faringiene
Material: PE non-toxic, semirigid 
Unica folosinta
Sterile prin metoda oxid de etilena.
Codificare marimi pe culori
Ambalaj individual.
</t>
  </si>
  <si>
    <t>Plasture pentru fixare pe suport de material netesut OMNIFIX elastic 10cmx10m</t>
  </si>
  <si>
    <t>Plasture pentru fixare pe suport de material netesut OMNIFIX elastic 20cmx10m</t>
  </si>
  <si>
    <t xml:space="preserve">Rampa- accesorii perfuzat 3 cai m / f – 1
Accesorii perfuzat 3 cai m / f – 1 
Accesorii perfuzat  3 cai  m / f – componenta : policarbonat, 3 cai m / f luer-lock cu o poarta laterala tip male si celelalte porti de tip female. Fiecare rampa este turnate dintr-o piesa si are o placuta fixatoare pentru o atasarea usoara si sigura cu o clema speciala. Racordurile sunt de diferite culori pentru  diferentierea liniilor de monitorizare
</t>
  </si>
  <si>
    <t xml:space="preserve">Rampa - accesorii perfuzat 5 cai m / f – 1          
Accesorii perfuzat 5 cai m / f – 1          
Accesorii perfuzat  5 cai  m / f – componenta : policarbonat, 5 cai m / f luer-lock cu o poarta laterala tip male si celelalte porti de tip female. Fiecare rampa este turnata dintr-o piesa si are o placuta fixatoare pentru o atasarea usoara si sigura cu o clema speciala. Racordurile sunt de diferite culori pentru  diferentierea liniilor de monitorizare. 
</t>
  </si>
  <si>
    <t xml:space="preserve">Robinet presiune mare, robineti 3 cai, sterile, cu Luer Lock, fara PVC.
Extensii pentru conexiune cu presiune mare incluse 3 cai.
- Tub fabricat din poliuretan, 1,85 x 3,6 mm diametru.
- Robinet pentru inchidere cu presiune mare 3 cai (policarbonat)
- luer lock masculin/ feminin (ABS + policarbonat)
</t>
  </si>
  <si>
    <t>Filme DVB DRY View 20/25</t>
  </si>
  <si>
    <t>Filme DVB DRY View 35/43</t>
  </si>
  <si>
    <t>Cateter venos central cu 5 lumene cu debit ridicat</t>
  </si>
  <si>
    <t>Cateter venos central cu 5 lumene cu debit ridicat antimicrobian</t>
  </si>
  <si>
    <t>Cateter venos central cu insertie periferica cu 2 lumene 5,6 FR</t>
  </si>
  <si>
    <t>Cateter venos central cu insertie periferica cu 3 lumene 5,6 FR</t>
  </si>
  <si>
    <t>Cateter venos central cu 2 lumene pentru dializa temporara</t>
  </si>
  <si>
    <t>Cateter venos central cu 3 lumene pentru dializa temporara</t>
  </si>
  <si>
    <t>Solutie  pentru dezobstructie cateter HEP 500</t>
  </si>
  <si>
    <t>Solutie  pentru dezobstructie cateter HEP 25000</t>
  </si>
  <si>
    <t xml:space="preserve">Realizat din material poliuretan radio-opac,
Dimensiuni: 9Fr,
lungimi: 15cm - 20 cm,
Prevazut cu conectori tip luer-lock cu valve unidirectionale fixate din constructie pe extensiile cateterului,  pentru a preveni din infecțiile asociate
Lumenul distal sa fie rezistent la livrări sub presiune ≥ 300 PSI,
Lumenul distal asigură debit sub presiune ≥ 36000 ml/h, in vederea administrarii unei cantitati crescute de fluide (caz de traumă, urgență),
Debit lumen Proximal ≥ 1100ml/h;
Debit lumen Medial 1 ≥ 1100ml/h;
Debit lumen Medial 2 ≥ 1100ml/h;
Debit lumen Medial 3 ≥ 1100ml/h;
debitele cateterului sunt notate pe fiecare extensie
Cateterul este impregnat cu substanta antimicrobiana PolyHexaMethylene Biguanide sau echivalent, cu eficienta împotriva bacteriilor gram pozitiv, gram negativ, fungi și viruși pe o perioadă de 30 de zile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</si>
  <si>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
Realizat din material poliuretan radio-opac,
Dimensiuni: 9Fr,
lungimi: 15cm - 20 cm,
Prevazut cu conectori tip luer-lock cu valve unidirectionale fixate din constructie pe extensiile cateterului,  pentru a preveni din infecțiile asociate
Lumenul distal sa fie rezistent la livrări sub presiune ≥ 300 PSI,
Lumenul distal asigură debit sub presiune ≥ 36000 ml/h, in vederea administrarii unei cantitati crescute de fluide (caz de traumă, urgență),
Debit lumen Proximal ≥ 1100ml/h;
Debit lumen Medial 1 ≥ 1100ml/h;
Debit lumen Medial 2 ≥ 1100ml/h;
Debit lumen Medial 3 ≥ 1100ml/h;
debitele cateterului sunt notate pe fiecare extensie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</si>
  <si>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radio-opac, se poate utiliza sub presiuni ridicate 5ml/sec
Dimensiuni: 1  lumen 3,4,5 fr 
                    2 lumene 5,6fr
                    3 lumene 6fr
lungimi: 55cm
Prevazut cu conectori tip luer-lock 
Componenta kitului de cater:
- cateterul
- ac punctie 21G x 7cm; 
- seringa de 10 ml
- mini bisturiu nr. 11
- teaca introducatoare
- stylet
- plasture de fixare
- metru de hartie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</si>
  <si>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radio-opac
Dimensiuni: 1 lumen 2fr – 5, 8cm
                    2 lumene 3fr – 4, 5, 8, 13 cm
                                    4fr – 5, 8, 13cm
                                    5fr – 5,8,13cm
                   3 lumene 4fr – 8cm
                                   5 fr – 8cm
Prevazut cu conectori tip luer-lock cu valve unidirectionale fixate din constructie pe extensiile cateterului,  pentru a preveni din infecțiile asociate
debitele cateterului sunt notate pe fiecare extensie
Componenta kitului de cater:
- cateterul
- ac punctie adaptat dimensiunii cateterului; 
- seringa de 5 ml, tip Laurelson (ofera posiblitatea introducerii ghidului prin ac fara a se demonta seringa, in vederea prevenirii riscului de emobolie si reducerii din hemoragie; 
- ghid introducător realizat din material otel cu miez din nitinol, adaptat dimensiunii cateterului, cu vârf  in J, situat intr-un dispozitiv de introducere prevazut cu o rotita ajutatoare pentru un control mai bun al acestuia în timpul manipulării; 
</t>
  </si>
  <si>
    <t xml:space="preserve">Realizat din material poliuretan moale, flexibil si radio-opac,
Dimensiuni: 12Fr, 14Fr,
lungimi: 15cm, 20cm, 25 cm,
Prevazut cu conectori tip luer-lock cu valve unidirectionale fixate din constructie pe extensiile cateterului,  pentru a preveni din infecțiile asociate
Debit ≥ 400ml/min la o presiune Venoasă de 230mmHg si Arterială de - 225 mmHg
volumele de umplere ale lumenelor sunt notate pe fiecare extensie
Dimensiunea cateterului este marcata pe sutura (fluturas) de fixare 
fluturas cu posibilitate de rotire dupa fixare
Tehnologie multi tub, imbunatatind debitele si reducand turbulentele si neregularitatilor 
Caneluri inteligente care reduc ocluzia de peretele vascular si maximizeaza debitele.
Moale si flexibil reduce lezarea vasului si elimina pensarea prin indoire prevenind ocluzia 
Componenta kitului de cater:
- cateterul
- ac punctie adaptat dimensiunii cateterului; 
- seringa de 5 ml 
- ghid introducător realizat din material otel cu miez din nitinol, adaptat dimensiunii cateterului, cu vârf  in J, situat intr-un dispozitiv de introducere prevazut cu o rotita ajutatoare pentru un control mai bun al acestuia în timpul manipulării; 
- doua dilatatoare adaptat dimensiunii cateterului cu proprietati hidrofile (reduc riscul de traumă al vasului); 
- bisturiu cu teacă scurtă;
- dispozitiv suplimentar de fixare a cateterului pe piele tip fluturas, realizat dintr-o componenta rigidă și o componentă moale (silicon);
Mandren de pentru intarirea cateterului in procesul de insertie
2 bucati plasturi clear film pentru pansarea orificiului de cateter
Sistem de prindere a cateterului cu tehnica velcro model Unifix  
Sistem de prindere a cateterului cu tehnica velcro model Unifix  
</t>
  </si>
  <si>
    <t xml:space="preserve">Realizat din material poliuretan radio-opac,
Dimensiuni: 11Fr , 14Fr,
lungimi: 15cm - 20 cm, 24cm
Prevazut cu conectori tip luer-lock si capacele ca capete siliconate
volumele de umplere ale lumenelor sunt notate pe fiecare extensie
Disponibil in variante cu lumen pre-curbat sau drept, extensii drepte sau pre-curbate
Fiecare lumen este prevazut cu cleme de blocare a cateterului
Fluturas cu posibilitate de rotire dupa fixare
Tehnologie multi tub, imbunatatind debitele si reducand turbulentele si neregularitatilor 
Caneluri inteligente care reduc ocluzia de peretele vascular si maximizeaza debitele.
Moale si flexibil reduce lezarea vasului si elimina pensarea prin indoire prevenind ocluzia 
Componenta kitului de cater:
- cateterul
- ac punctie adaptat dimensiunii cateterului; 
- seringa de 5 ml 
- ghid introducător realizat din material otel cu miez din nitinol, adaptat dimensiunii cateterului, cu vârf  in J, situat intr-un dispozitiv de introducere prevazut cu o rotita ajutatoare pentru un control mai bun al acestuia în timpul manipulării; 
- doua dilatatoare adaptat dimensiunii cateterului cu proprietati hidrofile (reduc riscul de traumă al vasului); 
- bisturiu cu teacă scurtă;
- dispozitiv suplimentar de fixare a cateterului pe piele tip fluturas, realizat dintr-o componenta rigidă și o componentă moale (silicon);
2 bucati plasturi clear film pentru pansarea orificiului de cateter
Sistem de prindere a cateterului cu tehnica velcro model Unifix  
</t>
  </si>
  <si>
    <t xml:space="preserve">Utilizare : Dezobstructia ceterelor
Ambalaj: cutie x 5 administrari 
Descriere produs: Solutie pentru dezobstructia cateterelor
 Contine: Taurolidina, Citrat 4%, urokinaza 25000 UI
Beneficii : 
• previne si combate rapid infectiile, are un spectru mare de actiune a peste 500 orgaisme (in special asupra bacteriilor precum P. aeruginosa, S. aureus, S. Epiderms, E. facalis si a fungilor precum C. albicans, Aniger), asigura permeabilitatea si este sigur pentru pacient.
• Taurolidina este antimicrobian si previne formarea de biofilm, citrat 4% este anticoagulant previne trombozarea cateterului, urokinaza dizolva trombii si tecile de fribrina.
• Siguranta pacientului: Taurolidina este metabolizata de organism in mod natural transforandu-se in aminoacid, iar citratul in concentratie de 4% este sigur chiar si in situatii 
• de supra instilarie
</t>
  </si>
  <si>
    <t xml:space="preserve">Descriere produs: Solutie antimicrobiana de inchiderea cateterelor care asigura permeabilitatea si controlul infectiilor.
 Contine: Taurolidina, Citrat 4%, heparina 100UI/ml 
Beneficii : 
• previne si combate rapid infectiile, are un spectru mare de actiune a peste 500 orgaisme (in special asupra bacteriilor precum P. aeruginosa, S. aureus, S. Epiderms, E. facalis si a fungilor precum C. albicans, Aniger), asigura permeabilitatea si este sigur pentru pacient.
• Taurolidina este antimicrobian si previne formarea de biofilm, citrat 4% este anticoagulant, heparina previne trombozarea cateterului si  are proprietati antiaderente.
• Siguranta pacientului: Taurolidina este metabolizata de organism in mod natural transforandu-se in aminoacid, iar citratul in concentratie de 4% este sigur chiar si in situatii de supra instilarie.
</t>
  </si>
  <si>
    <t>Kit destinat ingrijirii cateterelor venoase centrale, PICC, midline, catetere periferice IV, camere implantabile, destinat reducerii infectiilor de tegument, loc insertie si loc fixare.</t>
  </si>
  <si>
    <t>VEZI ANEXA</t>
  </si>
  <si>
    <t>Conector presiune neutra</t>
  </si>
  <si>
    <t>Conector neutru cu extensie</t>
  </si>
  <si>
    <t>Materiale consumabile aparat de respiratie EVEIN</t>
  </si>
  <si>
    <t>Masca oronazala de ventilatie de unica folosinta</t>
  </si>
  <si>
    <t xml:space="preserve">Prevazuta cu 4 porturi de prindere pentru ham integrate
Cofectionata din polipropilena 
Destinata pacientilor cu greutatea de minim 30 de kilograme
Disponibila in 3 dimensiuni, usor de identificat, codate pe culori: albastru pentru mare, verde pentru medie si galben pentru mica
Fiecare masca sa fie prevazuta cu un dispozitiv de dimensionare corecta pentru pacient, pentru determinarea marimii corespunzatoare
Prevazuta cu suport pentru barbie, pentru fixarea rapida si corecta a mastii
Prevazuta cu ham cu sistem de prindere tip clema, usor de fixat
Prevazuta cu conector integrat de 22 mm F
Prevazuta, cu 3 porturi de acces: tip luer lock, tip hose barb si pentru fibra optica
Poate fi prevazuta, optional, cu: valva antiasfixiere si aerisire CO2; valva antiasfixiere sau conector drept/angulat
Poate fi prevazuta, optional, cu dispozitiv de fixare a sondei nazogastrice
Destinata utilizarii impreuna cu orice circuit de ventilatie pentru adulti
Poate fi utilizata cu orice tip de echipament pentru ventilatie (mixere de aer si oxigen, aparate de ventilatie mecanica)
Nu contine latex
Spatiu mort mic, respectiv: 145 ml pentru dimensiunea mare, 110 ml pentru dimensiunea medie si 80 ml pentru dimensiunea mica
Ambalare individuala
</t>
  </si>
  <si>
    <t>Materiale consumabile aparat de ventilatie EVITA XL</t>
  </si>
  <si>
    <t>TRUSA PNEUMOTORAX CU CATETER</t>
  </si>
  <si>
    <t>Consumabile aparat COCOON</t>
  </si>
  <si>
    <t>Ace fluturas cu adaptor luer si holder, 21G x3/4,23 G x 3/4, cu tub de 10 cm (4")</t>
  </si>
  <si>
    <t>Ace fluturas cu adaptor luer si holder, 25G x3/4, 23 G x 3/4, cu tub de 30 cm (12")</t>
  </si>
  <si>
    <t>Catete venos central cu 3 cai 7,5;8</t>
  </si>
  <si>
    <t xml:space="preserve">Cateter gradat, radioopac cu trei lumeni, marcati conform codului culorilor, prevazut cu conexiune luer-lock si cu capacele de închidere etansa. Fiecare terminatie este prevazuta cu clema de opturare a curgerii prin lumen. Lungime 15-20cm. 
- dilatator
- arc ghid J de la .016” la .038” cu dispozitiv de manevrare cu o singura mâna
- ac introductor corespunzator arcului ghid, prevazut cu bareta
- seringa
- scalpel
- fluturas de fixare glisant
Ambalat individual in blister steril, valabilitate sterilizare 5 ani.
</t>
  </si>
  <si>
    <t>Manusi NITRIL S,M,L 240 mm</t>
  </si>
  <si>
    <t>Manusi NITRIL S,M,L 265 mm</t>
  </si>
  <si>
    <t xml:space="preserve">Avand lungimea de 265 mm, cu manseta medie, fara tiuram, AQL 1,5 , ambalate pachet 100 buc 
 Masurile:, S , M , L 
 Micro-rugoase la nivelul degetelor  
Fara latex, 
Cu  manseta semi- lunga, 
Fara  tiuram, 
Lungime medie : 265 mm. 
Protectie la substante chimice ; Acid acetic 10% - 480 minute , Etanol  20 % - 10 minute , Isopropil alcohol40%/ 70% - 10 minute
Ambalaj : 100 buc/cutie
Rezistenta la rupere - 6 N in perioada de valabilitate
Rezistenta la elongatie,-  500 % in termen de valabilitate |  400 % dupa imbatranire
Buna sensibilitate tactila.
Coeficient de calitate AQL 1.5.
Specificatii tehnice, standarde, farmacopee aplicabile : ASTM
D6319; D6978; F1671 EN455 1-4; EN420; EN374 1-3; ISO11193-1; ISO16604
Nesterilizate, marcaje CE.
Nesterilizate, marcaje CE.
Valabilitate 1 an de la data livrarii. 
</t>
  </si>
  <si>
    <t xml:space="preserve">Manusi de examinaren nepudrate,
 Masurile:  S , M , L 
 Micro-rugoase la nivelul degetelor  
Fara latex , cu film siliconic la interior 
Fara  tiuram, 
Lungime medie : 240 mm. 
Protectie la substante chimice ; Acid acetic 10% - 120 minute , Etanol  20 % - 10 minute ,  - 10 minute ,  Isopropil alcohol 40%/ 70% - 1 -10 minute
Ambalaj : 100 buc/cutie
Rezistenta la rupere - 6 N in perioada de valabilitate
Rezistenta la elongatie,-  500 % in termen de valabilitate |  400 % dupa imbatranire
Buna sensibilitate tactila.
Coeficient de calitate AQL 1.5.
Specificatii tehnice, standarde, farmacopee aplicabile : ASTM
D6319; D6978; F1671 EN455 1-4; EN420; EN374  1-3; ISO11193-1; ISO16604
Nesterilizate, marcaje CE.
Nesterilizate, marcaje CE.
Valabilitate 1 an de la data livrarii.  
</t>
  </si>
  <si>
    <t>Dispozitiv evacuare colon tip Clismalax</t>
  </si>
  <si>
    <t>Dispozitiv evacuare colon tip Clismasac glicerină 5%</t>
  </si>
  <si>
    <t>Flacon 133ml monouz pe bază de soluție hiperosmotică de fosfat de sodiu mono și bibazic anhidru</t>
  </si>
  <si>
    <t>Dispozitiv evacuare colon de volum mare - pungă din PVC cu o capacitate maximă de 2000ml , preumplută cu 100 ml glicerină lichidă 5%, Setul conține punga, canula rectală de unică folosință, plic cu lubrifiant</t>
  </si>
  <si>
    <t>flacon</t>
  </si>
  <si>
    <t>set</t>
  </si>
  <si>
    <t xml:space="preserve">1. Ambalajul unitar tip blister : hartie si polipropilena  ( P.P. HT – 022 )
2. Acul de seringa otel inoxidabil ( 1 Cr18Ni9Ti )
3. Capacul acului de seringa  Polipropilena ( P.P. HT – 022 )
4. Pistonul    Polipropilena ( P.P. HT – 022 )
5. Tubul ( corpul ) seringii  Polipropilena ( P.P. HT – 022 )
6. Garnitura din varful pistonului Cauciuc natural medical          - Corpul seringii sa fie transparent, cu marcarea clara a scalei.
- Miscarea pistonului sa fie continua si lina, fara blocarea acestuia datorita unor eventuale asperitati ale pistonului sau corpului seringii.
- Etansare sporita, fara joc al pistonului.
- Sa nu contina latex sau PVC, sa nu fie toxice sau pirogene.
- Garnitura din varful pistonului sa aiba 2 sau 3 inele de etansare.
- Forma garniturii sa micsoreze spatiul din varful seringii cand aceasta este folosita.
- Garnitura din varful pistonului sa fie bine fixata de acesta astfel incat sa nu existe posibilitatea desprinderii ei de piston.
- Seringile sa fie ambalate in ambalaje unitare tip blister ( hartie + plastic ), sterile, in cutii interioare de 100 buc./cut si in cutii exterioare (baxuri).
- Produsele sa aiba marcaj CE si marca / semnul CE tiparit pe toate formele de ambalare.
- Produsele sa aiba inscrise pe ambalaj unitar, pe cutii si pe baxuri toate informatiile necesare, conform normelor si standardelor europene ( producator, tara de provenienta, reprezentant UE, etc., marcaj CE, nr. lot, data fabricatiei, data expirarii).
- Metoda de sterilizare : oxid de etilen
</t>
  </si>
  <si>
    <t>Set circuit compatibil cu sistem suport respirator format din: circuit pacient si 2 canule.
Circuit unic pacient adult cu aprobare de utilizare de minim 30 zile.
Circuit incalzit prin apa recirculata pentru eliminarea condensului.
Circuit care nu face condens si nu necesita capcana de apa.
Incalzirea circuitului se va face folosind apa calda si nu o rezistenta electrica pentru eliminarea riscurilor de electrocutare si/sau ardere a pacientului sau a personalului medical.
Intreval flux ridicat 5-40 l/min increment de 1 l/min
Circuit compatibil cu urmatoarele gaze: oxigen, aer, heliox, oxid nitric.
Volum total de apa incalzita recirculata in circuit: maxim 400 ml.
Circuit compatibil cu canule din PVC cu dimensiuni diferentiabile pe coduri de culoare.
Materialul din care este confectionata canula sa nu contina ftalati.
Canula compatibila cu urmatoarele gaze: oxigen, aer, heliox, oxid nitric.</t>
  </si>
  <si>
    <t>Materialul sa nu  contina latex.Material de baza MW triplu stratificat
• Tesut celuloza pura 100%, alba, albita prin oxigenare                                                  
•  Film pelicula transparenta (fara PVC), turquoise                                                                   
• Laminare  laminare prin lipire
 Proprietati: foarte absorbant, impermeabil pt lichide si bacterii, extrem de pliabila 
Dimensiuni finale de ambalare
  Materie prima
• Tesut                                          
• Greutate initiala                          22 g/m² ± 10%
• Capacit absorbtie                        Ø 180 ml/ m²
• Film
• Greutate initiala                          19 g/m² ± 10%
• Grosime                                      20 µm ± 10%
 Proprietatile materialului :
• Compus elastic de Mediwell soft (produs conform cu ISO 527)
• MD                                              Ø &gt;250 %
• CD                                               Ø &gt;420 %    
• Rezistenta la intindere a materialului Mediwell soft (produs conform cu ISO 527)
• MD                                               Ø &gt;10 N/15 mm
• CD                                                Ø &gt;6.0 N/15 mm  
Rezistenta la intepare                   Ø &gt;20 N</t>
  </si>
  <si>
    <t>dana</t>
  </si>
  <si>
    <t>nu</t>
  </si>
  <si>
    <t>Nr. lot</t>
  </si>
  <si>
    <t>U.M.</t>
  </si>
  <si>
    <t>buc.</t>
  </si>
  <si>
    <t>Nr. poz.</t>
  </si>
  <si>
    <t>Denumire lot/poziție</t>
  </si>
  <si>
    <t>Cant. min. Acord Cadru</t>
  </si>
  <si>
    <t>Cant. max. Acord Cadru (36 luni)</t>
  </si>
  <si>
    <t>Preț unitar estimativ</t>
  </si>
  <si>
    <t>Val. min. f. T.V.A. Acord Cadru</t>
  </si>
  <si>
    <t>Val. max. f. T.V.A. Acord Cadru</t>
  </si>
  <si>
    <t>Cant. min. Ctr. Subs.</t>
  </si>
  <si>
    <t>Total</t>
  </si>
  <si>
    <t>*Cant. max. Ctr. Subs. = cantitatea celui mai mare contract subsecvent</t>
  </si>
  <si>
    <t>**Val. max. Ctr. Subs. = valoarea celui mai mare contract subsecvent</t>
  </si>
  <si>
    <r>
      <t>Cant. max. Ctr. Subs.</t>
    </r>
    <r>
      <rPr>
        <b/>
        <sz val="8"/>
        <color rgb="FFFF0000"/>
        <rFont val="Calibri"/>
        <family val="2"/>
        <scheme val="minor"/>
      </rPr>
      <t>*</t>
    </r>
  </si>
  <si>
    <t>Val. min. f. T.V.A. Ctr. Subs.</t>
  </si>
  <si>
    <r>
      <t>Val. max. f. T.V.A. Ctr. Subs.</t>
    </r>
    <r>
      <rPr>
        <b/>
        <sz val="8"/>
        <color rgb="FFFF0000"/>
        <rFont val="Calibri"/>
        <family val="2"/>
        <scheme val="minor"/>
      </rPr>
      <t>**</t>
    </r>
  </si>
  <si>
    <t>1.1</t>
  </si>
  <si>
    <t>2.1</t>
  </si>
  <si>
    <t xml:space="preserve">Eprubeta plastic 16x100mm cu fund rotund </t>
  </si>
  <si>
    <t>Pipeta Pasteur plastic sterila 3 ml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</si>
</sst>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indexed="8"/>
      <name val="Calibri"/>
      <family val="2"/>
    </font>
    <font>
      <sz val="11"/>
      <color indexed="8"/>
      <name val="Calibri"/>
      <family val="2"/>
      <charset val="238"/>
    </font>
    <font>
      <sz val="10"/>
      <name val="Segoe UI"/>
      <family val="2"/>
    </font>
    <font>
      <sz val="11"/>
      <color rgb="FFFF0000"/>
      <name val="Calibri"/>
      <family val="2"/>
      <charset val="238"/>
      <scheme val="minor"/>
    </font>
    <font>
      <sz val="8"/>
      <color theme="1"/>
      <name val="Lucida Sans Unicode"/>
      <family val="2"/>
    </font>
    <font>
      <b/>
      <sz val="11"/>
      <color theme="1"/>
      <name val="Calibri"/>
      <family val="2"/>
      <scheme val="minor"/>
    </font>
    <font>
      <sz val="10"/>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8"/>
      <name val="Lucida Sans Unicode"/>
      <family val="2"/>
    </font>
    <font>
      <sz val="8"/>
      <color rgb="FFFF0000"/>
      <name val="Calibri"/>
      <family val="2"/>
      <scheme val="minor"/>
    </font>
    <font>
      <b/>
      <sz val="8"/>
      <color rgb="FFFF000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58">
    <xf numFmtId="0" fontId="0" fillId="0" borderId="0" xfId="0"/>
    <xf numFmtId="4" fontId="0" fillId="0" borderId="0" xfId="0" applyNumberFormat="1"/>
    <xf numFmtId="0" fontId="0" fillId="0" borderId="1" xfId="0" applyBorder="1"/>
    <xf numFmtId="0" fontId="0" fillId="0" borderId="1" xfId="0" applyBorder="1" applyAlignment="1">
      <alignment horizontal="center"/>
    </xf>
    <xf numFmtId="4" fontId="0" fillId="0" borderId="1" xfId="0" applyNumberFormat="1" applyBorder="1" applyAlignment="1">
      <alignment horizontal="center"/>
    </xf>
    <xf numFmtId="0" fontId="0" fillId="0" borderId="1" xfId="0" applyBorder="1" applyAlignment="1">
      <alignment wrapText="1"/>
    </xf>
    <xf numFmtId="4" fontId="0" fillId="0" borderId="1" xfId="0" applyNumberFormat="1" applyBorder="1"/>
    <xf numFmtId="0" fontId="5" fillId="0" borderId="1" xfId="0" applyFont="1" applyBorder="1"/>
    <xf numFmtId="0" fontId="0" fillId="0" borderId="1" xfId="0" applyFill="1" applyBorder="1"/>
    <xf numFmtId="0" fontId="0" fillId="0" borderId="1" xfId="0" applyFill="1" applyBorder="1" applyAlignment="1">
      <alignment wrapText="1"/>
    </xf>
    <xf numFmtId="0" fontId="6" fillId="0" borderId="1" xfId="0" applyFont="1" applyFill="1" applyBorder="1" applyAlignment="1">
      <alignment wrapText="1"/>
    </xf>
    <xf numFmtId="0" fontId="7" fillId="0" borderId="1" xfId="0" applyFont="1" applyFill="1" applyBorder="1" applyAlignment="1">
      <alignment vertical="center" wrapText="1"/>
    </xf>
    <xf numFmtId="0" fontId="8" fillId="0" borderId="1" xfId="0" applyFont="1" applyFill="1" applyBorder="1" applyAlignment="1">
      <alignment wrapText="1"/>
    </xf>
    <xf numFmtId="0" fontId="3" fillId="0" borderId="1" xfId="0" applyFont="1" applyBorder="1" applyAlignment="1">
      <alignment wrapText="1"/>
    </xf>
    <xf numFmtId="0" fontId="4" fillId="0" borderId="1" xfId="0" applyFont="1" applyBorder="1"/>
    <xf numFmtId="0" fontId="0" fillId="2" borderId="0" xfId="0" applyFill="1"/>
    <xf numFmtId="0" fontId="0" fillId="2" borderId="1" xfId="0" applyFill="1" applyBorder="1"/>
    <xf numFmtId="4" fontId="0" fillId="2" borderId="1" xfId="0" applyNumberFormat="1" applyFill="1" applyBorder="1"/>
    <xf numFmtId="0" fontId="6" fillId="2" borderId="1" xfId="0" applyFont="1" applyFill="1" applyBorder="1"/>
    <xf numFmtId="4" fontId="0" fillId="0" borderId="1" xfId="0" applyNumberFormat="1" applyFill="1" applyBorder="1"/>
    <xf numFmtId="0" fontId="0" fillId="0" borderId="0" xfId="0" applyFill="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10" fillId="0" borderId="1" xfId="0" applyNumberFormat="1" applyFont="1" applyBorder="1" applyAlignment="1">
      <alignment vertical="center"/>
    </xf>
    <xf numFmtId="0" fontId="10" fillId="0" borderId="0" xfId="0" applyFont="1" applyAlignment="1">
      <alignment vertical="center"/>
    </xf>
    <xf numFmtId="3" fontId="10" fillId="0" borderId="1" xfId="0" applyNumberFormat="1" applyFont="1" applyBorder="1" applyAlignment="1">
      <alignment vertical="center"/>
    </xf>
    <xf numFmtId="0" fontId="9"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3" fontId="10" fillId="0" borderId="0" xfId="0" applyNumberFormat="1" applyFont="1" applyAlignment="1">
      <alignment vertical="center"/>
    </xf>
    <xf numFmtId="4" fontId="10" fillId="0" borderId="0" xfId="0" applyNumberFormat="1" applyFont="1" applyAlignment="1">
      <alignment vertical="center"/>
    </xf>
    <xf numFmtId="0" fontId="9" fillId="0" borderId="0" xfId="0" applyFont="1" applyAlignment="1">
      <alignment vertical="center"/>
    </xf>
    <xf numFmtId="49" fontId="10" fillId="0" borderId="0" xfId="0" applyNumberFormat="1" applyFont="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3" fontId="11" fillId="0" borderId="0" xfId="0" applyNumberFormat="1" applyFont="1" applyFill="1" applyBorder="1" applyAlignment="1">
      <alignment vertical="center"/>
    </xf>
    <xf numFmtId="0" fontId="12" fillId="0" borderId="0" xfId="0" applyFont="1" applyFill="1" applyBorder="1" applyAlignment="1">
      <alignment horizontal="left" vertical="center"/>
    </xf>
    <xf numFmtId="4" fontId="9" fillId="0" borderId="0" xfId="0" applyNumberFormat="1" applyFont="1" applyBorder="1" applyAlignment="1">
      <alignment vertical="center"/>
    </xf>
    <xf numFmtId="4" fontId="10" fillId="0" borderId="0" xfId="0" applyNumberFormat="1" applyFont="1" applyBorder="1" applyAlignment="1">
      <alignment vertical="center"/>
    </xf>
    <xf numFmtId="4" fontId="9" fillId="0" borderId="3" xfId="0" applyNumberFormat="1" applyFont="1" applyBorder="1" applyAlignment="1">
      <alignment vertical="center"/>
    </xf>
    <xf numFmtId="3" fontId="10" fillId="0" borderId="3" xfId="0" applyNumberFormat="1" applyFont="1" applyFill="1" applyBorder="1" applyAlignment="1">
      <alignment horizontal="right" vertical="center" wrapText="1"/>
    </xf>
    <xf numFmtId="4" fontId="10" fillId="0" borderId="3" xfId="0" applyNumberFormat="1" applyFont="1" applyFill="1" applyBorder="1" applyAlignment="1">
      <alignment horizontal="right" vertical="center" wrapText="1"/>
    </xf>
    <xf numFmtId="49" fontId="10" fillId="0" borderId="3"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4" fontId="10" fillId="0" borderId="3" xfId="0" applyNumberFormat="1" applyFont="1" applyBorder="1" applyAlignment="1">
      <alignment vertical="center"/>
    </xf>
    <xf numFmtId="0" fontId="0" fillId="0" borderId="4"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0" borderId="1" xfId="0" applyFill="1" applyBorder="1" applyAlignment="1">
      <alignment horizontal="center"/>
    </xf>
    <xf numFmtId="0" fontId="6" fillId="0" borderId="1" xfId="0" applyFont="1" applyBorder="1" applyAlignment="1">
      <alignment horizontal="center"/>
    </xf>
    <xf numFmtId="0" fontId="9" fillId="0" borderId="3" xfId="0" applyFont="1" applyBorder="1" applyAlignment="1">
      <alignment horizontal="center" vertical="center"/>
    </xf>
    <xf numFmtId="0" fontId="9"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66"/>
  <sheetViews>
    <sheetView zoomScale="85" zoomScaleNormal="85" workbookViewId="0">
      <selection activeCell="H46" sqref="H46"/>
    </sheetView>
  </sheetViews>
  <sheetFormatPr defaultRowHeight="15" x14ac:dyDescent="0.25"/>
  <cols>
    <col min="2" max="2" width="69.42578125" bestFit="1" customWidth="1"/>
    <col min="3" max="3" width="57.7109375" customWidth="1"/>
    <col min="4" max="4" width="14" customWidth="1"/>
    <col min="5" max="5" width="13.85546875" bestFit="1" customWidth="1"/>
    <col min="6" max="6" width="10.42578125" style="1" bestFit="1" customWidth="1"/>
  </cols>
  <sheetData>
    <row r="1" spans="1:6" x14ac:dyDescent="0.25">
      <c r="A1" s="2" t="s">
        <v>0</v>
      </c>
      <c r="B1" s="2" t="s">
        <v>1</v>
      </c>
      <c r="C1" s="2" t="s">
        <v>2</v>
      </c>
      <c r="D1" s="3" t="s">
        <v>9</v>
      </c>
      <c r="E1" s="3" t="s">
        <v>7</v>
      </c>
      <c r="F1" s="4" t="s">
        <v>8</v>
      </c>
    </row>
    <row r="2" spans="1:6" ht="30" hidden="1" x14ac:dyDescent="0.25">
      <c r="A2" s="2">
        <v>1</v>
      </c>
      <c r="B2" s="2" t="s">
        <v>3</v>
      </c>
      <c r="C2" s="5" t="s">
        <v>4</v>
      </c>
      <c r="D2" s="5" t="s">
        <v>10</v>
      </c>
      <c r="E2" s="2">
        <v>20000</v>
      </c>
      <c r="F2" s="6">
        <v>0.3</v>
      </c>
    </row>
    <row r="3" spans="1:6" ht="36" hidden="1" customHeight="1" x14ac:dyDescent="0.25">
      <c r="A3" s="2">
        <v>2</v>
      </c>
      <c r="B3" s="2" t="s">
        <v>5</v>
      </c>
      <c r="C3" s="5" t="s">
        <v>6</v>
      </c>
      <c r="D3" s="5" t="s">
        <v>11</v>
      </c>
      <c r="E3" s="2">
        <v>10000</v>
      </c>
      <c r="F3" s="6">
        <v>0.5</v>
      </c>
    </row>
    <row r="4" spans="1:6" ht="409.5" hidden="1" x14ac:dyDescent="0.25">
      <c r="A4" s="2">
        <v>3</v>
      </c>
      <c r="B4" s="2" t="s">
        <v>12</v>
      </c>
      <c r="C4" s="5" t="s">
        <v>14</v>
      </c>
      <c r="D4" s="7" t="s">
        <v>15</v>
      </c>
      <c r="E4" s="2">
        <v>15000</v>
      </c>
      <c r="F4" s="6">
        <v>0.2</v>
      </c>
    </row>
    <row r="5" spans="1:6" ht="409.5" hidden="1" x14ac:dyDescent="0.25">
      <c r="A5" s="2">
        <v>4</v>
      </c>
      <c r="B5" s="2" t="s">
        <v>13</v>
      </c>
      <c r="C5" s="5" t="s">
        <v>14</v>
      </c>
      <c r="D5" s="2" t="s">
        <v>16</v>
      </c>
      <c r="E5" s="2">
        <v>40000</v>
      </c>
      <c r="F5" s="6">
        <v>0.45</v>
      </c>
    </row>
    <row r="6" spans="1:6" ht="51" hidden="1" customHeight="1" x14ac:dyDescent="0.25">
      <c r="A6" s="50">
        <v>5</v>
      </c>
      <c r="B6" s="11" t="s">
        <v>70</v>
      </c>
      <c r="C6" s="52" t="s">
        <v>17</v>
      </c>
      <c r="D6" s="2" t="s">
        <v>16</v>
      </c>
      <c r="E6" s="2">
        <v>120</v>
      </c>
      <c r="F6" s="6">
        <v>3.8</v>
      </c>
    </row>
    <row r="7" spans="1:6" ht="116.25" hidden="1" customHeight="1" x14ac:dyDescent="0.25">
      <c r="A7" s="51"/>
      <c r="B7" s="11" t="s">
        <v>71</v>
      </c>
      <c r="C7" s="53"/>
      <c r="D7" s="2" t="s">
        <v>16</v>
      </c>
      <c r="E7" s="2">
        <v>120</v>
      </c>
      <c r="F7" s="6">
        <v>3.3</v>
      </c>
    </row>
    <row r="8" spans="1:6" ht="60" hidden="1" x14ac:dyDescent="0.25">
      <c r="A8" s="8">
        <v>6</v>
      </c>
      <c r="B8" s="5" t="s">
        <v>18</v>
      </c>
      <c r="C8" s="9" t="s">
        <v>19</v>
      </c>
      <c r="D8" s="2" t="s">
        <v>16</v>
      </c>
      <c r="E8" s="2">
        <v>500</v>
      </c>
      <c r="F8" s="6">
        <v>1.5</v>
      </c>
    </row>
    <row r="9" spans="1:6" ht="28.5" hidden="1" x14ac:dyDescent="0.25">
      <c r="A9" s="9"/>
      <c r="B9" s="13" t="s">
        <v>106</v>
      </c>
      <c r="C9" s="13" t="s">
        <v>108</v>
      </c>
      <c r="D9" s="2" t="s">
        <v>110</v>
      </c>
      <c r="E9" s="14">
        <v>300</v>
      </c>
      <c r="F9" s="6">
        <v>6</v>
      </c>
    </row>
    <row r="10" spans="1:6" ht="60" hidden="1" x14ac:dyDescent="0.25">
      <c r="A10" s="8">
        <v>7</v>
      </c>
      <c r="B10" s="8" t="s">
        <v>107</v>
      </c>
      <c r="C10" s="12" t="s">
        <v>109</v>
      </c>
      <c r="D10" s="2" t="s">
        <v>111</v>
      </c>
      <c r="E10" s="14">
        <v>200</v>
      </c>
      <c r="F10" s="6">
        <v>30</v>
      </c>
    </row>
    <row r="11" spans="1:6" ht="409.5" hidden="1" x14ac:dyDescent="0.25">
      <c r="A11" s="8">
        <v>5</v>
      </c>
      <c r="B11" s="5" t="s">
        <v>20</v>
      </c>
      <c r="C11" s="5" t="s">
        <v>112</v>
      </c>
      <c r="D11" s="2" t="s">
        <v>16</v>
      </c>
      <c r="E11" s="2">
        <v>6000</v>
      </c>
      <c r="F11" s="6">
        <v>3</v>
      </c>
    </row>
    <row r="12" spans="1:6" ht="330" hidden="1" x14ac:dyDescent="0.25">
      <c r="A12" s="8">
        <v>9</v>
      </c>
      <c r="B12" s="5" t="s">
        <v>21</v>
      </c>
      <c r="C12" s="5" t="s">
        <v>113</v>
      </c>
      <c r="D12" s="2" t="s">
        <v>16</v>
      </c>
      <c r="E12" s="2">
        <v>10</v>
      </c>
      <c r="F12" s="6">
        <v>850</v>
      </c>
    </row>
    <row r="13" spans="1:6" ht="285" hidden="1" x14ac:dyDescent="0.25">
      <c r="A13" s="8">
        <v>10</v>
      </c>
      <c r="B13" s="5" t="s">
        <v>22</v>
      </c>
      <c r="C13" s="5" t="s">
        <v>23</v>
      </c>
      <c r="D13" s="2" t="s">
        <v>16</v>
      </c>
      <c r="E13" s="2">
        <v>5</v>
      </c>
      <c r="F13" s="6">
        <v>900</v>
      </c>
    </row>
    <row r="14" spans="1:6" hidden="1" x14ac:dyDescent="0.25">
      <c r="A14" s="8">
        <v>11</v>
      </c>
      <c r="B14" s="9" t="s">
        <v>24</v>
      </c>
      <c r="C14" s="10" t="s">
        <v>89</v>
      </c>
      <c r="D14" s="8" t="s">
        <v>16</v>
      </c>
      <c r="E14" s="8">
        <v>10</v>
      </c>
      <c r="F14" s="19">
        <v>600</v>
      </c>
    </row>
    <row r="15" spans="1:6" hidden="1" x14ac:dyDescent="0.25">
      <c r="A15" s="8">
        <v>12</v>
      </c>
      <c r="B15" s="9" t="s">
        <v>25</v>
      </c>
      <c r="C15" s="10" t="s">
        <v>89</v>
      </c>
      <c r="D15" s="8" t="s">
        <v>26</v>
      </c>
      <c r="E15" s="8">
        <v>10</v>
      </c>
      <c r="F15" s="19">
        <v>900</v>
      </c>
    </row>
    <row r="16" spans="1:6" ht="195" hidden="1" x14ac:dyDescent="0.25">
      <c r="A16" s="8">
        <v>13</v>
      </c>
      <c r="B16" s="2" t="s">
        <v>27</v>
      </c>
      <c r="C16" s="5" t="s">
        <v>57</v>
      </c>
      <c r="D16" s="2" t="s">
        <v>16</v>
      </c>
      <c r="E16" s="2">
        <v>2000</v>
      </c>
      <c r="F16" s="6">
        <v>5</v>
      </c>
    </row>
    <row r="17" spans="1:8" x14ac:dyDescent="0.25">
      <c r="A17" s="16">
        <v>14</v>
      </c>
      <c r="B17" s="16" t="s">
        <v>28</v>
      </c>
      <c r="C17" s="16"/>
      <c r="D17" s="16"/>
      <c r="E17" s="16"/>
      <c r="F17" s="17"/>
      <c r="G17" s="15" t="s">
        <v>116</v>
      </c>
    </row>
    <row r="18" spans="1:8" x14ac:dyDescent="0.25">
      <c r="A18" s="16">
        <v>15</v>
      </c>
      <c r="B18" s="16" t="s">
        <v>29</v>
      </c>
      <c r="C18" s="16"/>
      <c r="D18" s="16"/>
      <c r="E18" s="16"/>
      <c r="F18" s="17"/>
      <c r="G18" s="15" t="s">
        <v>116</v>
      </c>
    </row>
    <row r="19" spans="1:8" ht="333.75" hidden="1" customHeight="1" x14ac:dyDescent="0.25">
      <c r="A19" s="8">
        <v>16</v>
      </c>
      <c r="B19" s="2" t="s">
        <v>30</v>
      </c>
      <c r="C19" s="5" t="s">
        <v>58</v>
      </c>
      <c r="D19" s="2" t="s">
        <v>16</v>
      </c>
      <c r="E19" s="2">
        <v>200</v>
      </c>
      <c r="F19" s="6">
        <v>3</v>
      </c>
    </row>
    <row r="20" spans="1:8" ht="375" hidden="1" x14ac:dyDescent="0.25">
      <c r="A20" s="8">
        <v>17</v>
      </c>
      <c r="B20" s="2" t="s">
        <v>31</v>
      </c>
      <c r="C20" s="5" t="s">
        <v>114</v>
      </c>
      <c r="D20" s="2" t="s">
        <v>16</v>
      </c>
      <c r="E20" s="2">
        <v>300</v>
      </c>
      <c r="F20" s="6">
        <v>5</v>
      </c>
    </row>
    <row r="21" spans="1:8" ht="240" hidden="1" x14ac:dyDescent="0.25">
      <c r="A21" s="8">
        <v>18</v>
      </c>
      <c r="B21" s="2" t="s">
        <v>32</v>
      </c>
      <c r="C21" s="5" t="s">
        <v>59</v>
      </c>
      <c r="D21" s="2" t="s">
        <v>16</v>
      </c>
      <c r="E21" s="2">
        <v>300</v>
      </c>
      <c r="F21" s="6">
        <v>6.5</v>
      </c>
    </row>
    <row r="22" spans="1:8" hidden="1" x14ac:dyDescent="0.25">
      <c r="A22" s="8">
        <v>19</v>
      </c>
      <c r="B22" s="8" t="s">
        <v>33</v>
      </c>
      <c r="C22" s="8"/>
      <c r="D22" s="8"/>
      <c r="E22" s="8"/>
      <c r="F22" s="19"/>
      <c r="G22" s="20">
        <v>6</v>
      </c>
    </row>
    <row r="23" spans="1:8" hidden="1" x14ac:dyDescent="0.25">
      <c r="A23" s="8">
        <v>20</v>
      </c>
      <c r="B23" s="8" t="s">
        <v>34</v>
      </c>
      <c r="C23" s="8"/>
      <c r="D23" s="8"/>
      <c r="E23" s="8"/>
      <c r="F23" s="19"/>
      <c r="G23" s="49" t="s">
        <v>115</v>
      </c>
    </row>
    <row r="24" spans="1:8" hidden="1" x14ac:dyDescent="0.25">
      <c r="A24" s="8">
        <v>21</v>
      </c>
      <c r="B24" s="8" t="s">
        <v>35</v>
      </c>
      <c r="C24" s="8"/>
      <c r="D24" s="8"/>
      <c r="E24" s="8"/>
      <c r="F24" s="19"/>
      <c r="G24" s="49"/>
    </row>
    <row r="25" spans="1:8" hidden="1" x14ac:dyDescent="0.25">
      <c r="A25" s="8">
        <v>22</v>
      </c>
      <c r="B25" s="8" t="s">
        <v>37</v>
      </c>
      <c r="C25" s="8"/>
      <c r="D25" s="8"/>
      <c r="E25" s="8"/>
      <c r="F25" s="19"/>
      <c r="G25" s="49"/>
    </row>
    <row r="26" spans="1:8" s="20" customFormat="1" hidden="1" x14ac:dyDescent="0.25">
      <c r="A26" s="8">
        <v>23</v>
      </c>
      <c r="B26" s="8" t="s">
        <v>36</v>
      </c>
      <c r="C26" s="8"/>
      <c r="D26" s="8"/>
      <c r="E26" s="8"/>
      <c r="F26" s="19"/>
      <c r="G26" s="20">
        <v>7</v>
      </c>
    </row>
    <row r="27" spans="1:8" ht="409.5" hidden="1" x14ac:dyDescent="0.25">
      <c r="A27" s="8">
        <v>24</v>
      </c>
      <c r="B27" s="2" t="s">
        <v>39</v>
      </c>
      <c r="C27" s="5" t="s">
        <v>60</v>
      </c>
      <c r="D27" s="2" t="s">
        <v>16</v>
      </c>
      <c r="E27" s="2">
        <v>20000</v>
      </c>
      <c r="F27" s="6">
        <v>1.5</v>
      </c>
    </row>
    <row r="28" spans="1:8" ht="409.5" hidden="1" x14ac:dyDescent="0.25">
      <c r="A28" s="8">
        <v>25</v>
      </c>
      <c r="B28" s="2" t="s">
        <v>40</v>
      </c>
      <c r="C28" s="5" t="s">
        <v>61</v>
      </c>
      <c r="D28" s="2" t="s">
        <v>16</v>
      </c>
      <c r="E28" s="2">
        <v>1000</v>
      </c>
      <c r="F28" s="6">
        <v>2</v>
      </c>
    </row>
    <row r="29" spans="1:8" ht="255" hidden="1" x14ac:dyDescent="0.25">
      <c r="A29" s="8">
        <v>26</v>
      </c>
      <c r="B29" s="2" t="s">
        <v>38</v>
      </c>
      <c r="C29" s="5" t="s">
        <v>62</v>
      </c>
      <c r="D29" s="2" t="s">
        <v>16</v>
      </c>
      <c r="E29" s="2">
        <v>1000</v>
      </c>
      <c r="F29" s="6">
        <v>11</v>
      </c>
    </row>
    <row r="30" spans="1:8" hidden="1" x14ac:dyDescent="0.25">
      <c r="A30" s="8">
        <v>27</v>
      </c>
      <c r="B30" s="8" t="s">
        <v>41</v>
      </c>
      <c r="C30" s="8"/>
      <c r="D30" s="8"/>
      <c r="E30" s="8"/>
      <c r="F30" s="19"/>
      <c r="G30" s="20">
        <v>4</v>
      </c>
      <c r="H30" s="20"/>
    </row>
    <row r="31" spans="1:8" hidden="1" x14ac:dyDescent="0.25">
      <c r="A31" s="8">
        <v>28</v>
      </c>
      <c r="B31" s="8" t="s">
        <v>42</v>
      </c>
      <c r="C31" s="8"/>
      <c r="D31" s="8"/>
      <c r="E31" s="8"/>
      <c r="F31" s="19"/>
      <c r="G31" s="20">
        <v>4</v>
      </c>
      <c r="H31" s="20"/>
    </row>
    <row r="32" spans="1:8" ht="105" hidden="1" x14ac:dyDescent="0.25">
      <c r="A32" s="8">
        <v>29</v>
      </c>
      <c r="B32" s="8" t="s">
        <v>43</v>
      </c>
      <c r="C32" s="9" t="s">
        <v>63</v>
      </c>
      <c r="D32" s="8" t="s">
        <v>16</v>
      </c>
      <c r="E32" s="8">
        <v>500</v>
      </c>
      <c r="F32" s="19">
        <v>8.5</v>
      </c>
      <c r="G32" s="20"/>
      <c r="H32" s="20"/>
    </row>
    <row r="33" spans="1:7" ht="105" hidden="1" x14ac:dyDescent="0.25">
      <c r="A33" s="8">
        <v>30</v>
      </c>
      <c r="B33" s="8" t="s">
        <v>44</v>
      </c>
      <c r="C33" s="9" t="s">
        <v>64</v>
      </c>
      <c r="D33" s="8" t="s">
        <v>16</v>
      </c>
      <c r="E33" s="8">
        <v>500</v>
      </c>
      <c r="F33" s="19">
        <v>3.5</v>
      </c>
      <c r="G33" s="20">
        <v>2</v>
      </c>
    </row>
    <row r="34" spans="1:7" ht="105" hidden="1" x14ac:dyDescent="0.25">
      <c r="A34" s="8">
        <v>31</v>
      </c>
      <c r="B34" s="8" t="s">
        <v>45</v>
      </c>
      <c r="C34" s="9" t="s">
        <v>63</v>
      </c>
      <c r="D34" s="8" t="s">
        <v>16</v>
      </c>
      <c r="E34" s="8">
        <v>500</v>
      </c>
      <c r="F34" s="19">
        <v>1.9</v>
      </c>
      <c r="G34" s="20">
        <v>10</v>
      </c>
    </row>
    <row r="35" spans="1:7" hidden="1" x14ac:dyDescent="0.25">
      <c r="A35" s="8">
        <v>32</v>
      </c>
      <c r="B35" s="8" t="s">
        <v>54</v>
      </c>
      <c r="C35" s="8" t="s">
        <v>65</v>
      </c>
      <c r="D35" s="8" t="s">
        <v>16</v>
      </c>
      <c r="E35" s="8">
        <v>500</v>
      </c>
      <c r="F35" s="19">
        <v>18.5</v>
      </c>
      <c r="G35" s="20">
        <v>10</v>
      </c>
    </row>
    <row r="36" spans="1:7" hidden="1" x14ac:dyDescent="0.25">
      <c r="A36" s="8">
        <v>33</v>
      </c>
      <c r="B36" s="8" t="s">
        <v>55</v>
      </c>
      <c r="C36" s="8" t="s">
        <v>66</v>
      </c>
      <c r="D36" s="8" t="s">
        <v>16</v>
      </c>
      <c r="E36" s="8">
        <v>500</v>
      </c>
      <c r="F36" s="19">
        <v>33.5</v>
      </c>
      <c r="G36" s="20">
        <v>10</v>
      </c>
    </row>
    <row r="37" spans="1:7" ht="135" hidden="1" x14ac:dyDescent="0.25">
      <c r="A37" s="8">
        <v>34</v>
      </c>
      <c r="B37" s="2" t="s">
        <v>46</v>
      </c>
      <c r="C37" s="5" t="s">
        <v>67</v>
      </c>
      <c r="D37" s="2" t="s">
        <v>16</v>
      </c>
      <c r="E37" s="2">
        <v>150</v>
      </c>
      <c r="F37" s="6">
        <v>11.5</v>
      </c>
    </row>
    <row r="38" spans="1:7" ht="135" hidden="1" x14ac:dyDescent="0.25">
      <c r="A38" s="8">
        <v>35</v>
      </c>
      <c r="B38" s="2" t="s">
        <v>47</v>
      </c>
      <c r="C38" s="5" t="s">
        <v>68</v>
      </c>
      <c r="D38" s="2" t="s">
        <v>16</v>
      </c>
      <c r="E38" s="2">
        <v>100</v>
      </c>
      <c r="F38" s="6">
        <v>14</v>
      </c>
    </row>
    <row r="39" spans="1:7" ht="88.5" hidden="1" customHeight="1" x14ac:dyDescent="0.25">
      <c r="A39" s="8">
        <v>36</v>
      </c>
      <c r="B39" s="2" t="s">
        <v>48</v>
      </c>
      <c r="C39" s="5" t="s">
        <v>69</v>
      </c>
      <c r="D39" s="2" t="s">
        <v>16</v>
      </c>
      <c r="E39" s="2">
        <v>2000</v>
      </c>
      <c r="F39" s="6">
        <v>1</v>
      </c>
    </row>
    <row r="40" spans="1:7" ht="339.95" hidden="1" customHeight="1" x14ac:dyDescent="0.25">
      <c r="A40" s="8">
        <v>37</v>
      </c>
      <c r="B40" s="2" t="s">
        <v>49</v>
      </c>
      <c r="C40" s="5" t="s">
        <v>14</v>
      </c>
      <c r="D40" s="2" t="s">
        <v>16</v>
      </c>
      <c r="E40" s="2">
        <v>2500</v>
      </c>
      <c r="F40" s="6">
        <v>0.45</v>
      </c>
    </row>
    <row r="41" spans="1:7" ht="409.5" hidden="1" x14ac:dyDescent="0.25">
      <c r="A41" s="8">
        <v>38</v>
      </c>
      <c r="B41" s="2" t="s">
        <v>50</v>
      </c>
      <c r="C41" s="5" t="s">
        <v>14</v>
      </c>
      <c r="D41" s="2" t="s">
        <v>16</v>
      </c>
      <c r="E41" s="2">
        <v>45000</v>
      </c>
      <c r="F41" s="6">
        <v>0.22</v>
      </c>
    </row>
    <row r="42" spans="1:7" ht="343.5" hidden="1" customHeight="1" x14ac:dyDescent="0.25">
      <c r="A42" s="8">
        <v>39</v>
      </c>
      <c r="B42" s="2" t="s">
        <v>51</v>
      </c>
      <c r="C42" s="5" t="s">
        <v>14</v>
      </c>
      <c r="D42" s="2" t="s">
        <v>16</v>
      </c>
      <c r="E42" s="2">
        <v>45000</v>
      </c>
      <c r="F42" s="6">
        <v>0.25</v>
      </c>
    </row>
    <row r="43" spans="1:7" ht="339" hidden="1" customHeight="1" x14ac:dyDescent="0.25">
      <c r="A43" s="8">
        <v>40</v>
      </c>
      <c r="B43" s="2" t="s">
        <v>52</v>
      </c>
      <c r="C43" s="5" t="s">
        <v>14</v>
      </c>
      <c r="D43" s="2" t="s">
        <v>16</v>
      </c>
      <c r="E43" s="2">
        <v>45000</v>
      </c>
      <c r="F43" s="6">
        <v>0.35</v>
      </c>
    </row>
    <row r="44" spans="1:7" ht="340.5" hidden="1" customHeight="1" x14ac:dyDescent="0.25">
      <c r="A44" s="8">
        <v>41</v>
      </c>
      <c r="B44" s="2" t="s">
        <v>53</v>
      </c>
      <c r="C44" s="5" t="s">
        <v>14</v>
      </c>
      <c r="D44" s="2" t="s">
        <v>16</v>
      </c>
      <c r="E44" s="2">
        <v>35000</v>
      </c>
      <c r="F44" s="6">
        <v>0.5</v>
      </c>
    </row>
    <row r="45" spans="1:7" x14ac:dyDescent="0.25">
      <c r="A45" s="16">
        <v>42</v>
      </c>
      <c r="B45" s="16" t="s">
        <v>56</v>
      </c>
      <c r="C45" s="18"/>
      <c r="D45" s="16" t="s">
        <v>16</v>
      </c>
      <c r="E45" s="16">
        <v>3</v>
      </c>
      <c r="F45" s="17">
        <v>39000</v>
      </c>
      <c r="G45" s="15" t="s">
        <v>116</v>
      </c>
    </row>
    <row r="46" spans="1:7" ht="405" hidden="1" x14ac:dyDescent="0.25">
      <c r="A46" s="54">
        <v>43</v>
      </c>
      <c r="B46" s="2" t="s">
        <v>72</v>
      </c>
      <c r="C46" s="5" t="s">
        <v>81</v>
      </c>
      <c r="D46" s="2"/>
      <c r="E46" s="2"/>
      <c r="F46" s="6"/>
    </row>
    <row r="47" spans="1:7" ht="409.5" hidden="1" x14ac:dyDescent="0.25">
      <c r="A47" s="54"/>
      <c r="B47" s="2" t="s">
        <v>73</v>
      </c>
      <c r="C47" s="5" t="s">
        <v>80</v>
      </c>
      <c r="D47" s="2"/>
      <c r="E47" s="2"/>
      <c r="F47" s="6"/>
    </row>
    <row r="48" spans="1:7" ht="315" hidden="1" x14ac:dyDescent="0.25">
      <c r="A48" s="54"/>
      <c r="B48" s="2" t="s">
        <v>74</v>
      </c>
      <c r="C48" s="5" t="s">
        <v>82</v>
      </c>
      <c r="D48" s="2"/>
      <c r="E48" s="2"/>
      <c r="F48" s="6"/>
      <c r="G48">
        <v>7</v>
      </c>
    </row>
    <row r="49" spans="1:7" ht="330" hidden="1" x14ac:dyDescent="0.25">
      <c r="A49" s="54"/>
      <c r="B49" s="2" t="s">
        <v>75</v>
      </c>
      <c r="C49" s="5" t="s">
        <v>83</v>
      </c>
      <c r="D49" s="2"/>
      <c r="E49" s="2"/>
      <c r="F49" s="6"/>
      <c r="G49">
        <v>7</v>
      </c>
    </row>
    <row r="50" spans="1:7" ht="409.5" hidden="1" x14ac:dyDescent="0.25">
      <c r="A50" s="54"/>
      <c r="B50" s="2" t="s">
        <v>76</v>
      </c>
      <c r="C50" s="5" t="s">
        <v>84</v>
      </c>
      <c r="D50" s="2"/>
      <c r="E50" s="2"/>
      <c r="F50" s="6"/>
      <c r="G50">
        <v>7</v>
      </c>
    </row>
    <row r="51" spans="1:7" ht="409.5" hidden="1" x14ac:dyDescent="0.25">
      <c r="A51" s="54"/>
      <c r="B51" s="2" t="s">
        <v>77</v>
      </c>
      <c r="C51" s="5" t="s">
        <v>85</v>
      </c>
      <c r="D51" s="2"/>
      <c r="E51" s="2"/>
      <c r="F51" s="6"/>
    </row>
    <row r="52" spans="1:7" ht="270" hidden="1" x14ac:dyDescent="0.25">
      <c r="A52" s="54"/>
      <c r="B52" s="2" t="s">
        <v>78</v>
      </c>
      <c r="C52" s="5" t="s">
        <v>86</v>
      </c>
      <c r="D52" s="2"/>
      <c r="E52" s="2"/>
      <c r="F52" s="6"/>
    </row>
    <row r="53" spans="1:7" ht="270" hidden="1" x14ac:dyDescent="0.25">
      <c r="A53" s="54"/>
      <c r="B53" s="2" t="s">
        <v>79</v>
      </c>
      <c r="C53" s="5" t="s">
        <v>87</v>
      </c>
      <c r="D53" s="2"/>
      <c r="E53" s="2"/>
      <c r="F53" s="6"/>
    </row>
    <row r="54" spans="1:7" ht="45" hidden="1" x14ac:dyDescent="0.25">
      <c r="A54" s="8">
        <v>44</v>
      </c>
      <c r="B54" s="5" t="s">
        <v>88</v>
      </c>
      <c r="C54" s="10" t="s">
        <v>89</v>
      </c>
      <c r="D54" s="2"/>
      <c r="E54" s="2"/>
      <c r="F54" s="6"/>
    </row>
    <row r="55" spans="1:7" hidden="1" x14ac:dyDescent="0.25">
      <c r="A55" s="54">
        <v>45</v>
      </c>
      <c r="B55" s="2" t="s">
        <v>90</v>
      </c>
      <c r="C55" s="55" t="s">
        <v>89</v>
      </c>
      <c r="D55" s="2"/>
      <c r="E55" s="2"/>
      <c r="F55" s="6"/>
    </row>
    <row r="56" spans="1:7" hidden="1" x14ac:dyDescent="0.25">
      <c r="A56" s="54"/>
      <c r="B56" s="2" t="s">
        <v>91</v>
      </c>
      <c r="C56" s="55"/>
      <c r="D56" s="2"/>
      <c r="E56" s="2"/>
      <c r="F56" s="6"/>
    </row>
    <row r="57" spans="1:7" hidden="1" x14ac:dyDescent="0.25">
      <c r="A57" s="8">
        <v>46</v>
      </c>
      <c r="B57" s="8" t="s">
        <v>92</v>
      </c>
      <c r="C57" s="10" t="s">
        <v>89</v>
      </c>
      <c r="D57" s="2"/>
      <c r="E57" s="2"/>
      <c r="F57" s="6"/>
    </row>
    <row r="58" spans="1:7" ht="409.5" hidden="1" x14ac:dyDescent="0.25">
      <c r="A58" s="8">
        <v>47</v>
      </c>
      <c r="B58" s="8" t="s">
        <v>93</v>
      </c>
      <c r="C58" s="9" t="s">
        <v>94</v>
      </c>
      <c r="D58" s="8" t="s">
        <v>10</v>
      </c>
      <c r="E58" s="8">
        <v>50</v>
      </c>
      <c r="F58" s="19"/>
      <c r="G58" s="20">
        <v>1</v>
      </c>
    </row>
    <row r="59" spans="1:7" s="20" customFormat="1" hidden="1" x14ac:dyDescent="0.25">
      <c r="A59" s="8">
        <v>48</v>
      </c>
      <c r="B59" s="8" t="s">
        <v>95</v>
      </c>
      <c r="C59" s="8" t="s">
        <v>89</v>
      </c>
      <c r="D59" s="8"/>
      <c r="E59" s="8"/>
      <c r="F59" s="19"/>
      <c r="G59" s="20">
        <v>9</v>
      </c>
    </row>
    <row r="60" spans="1:7" s="20" customFormat="1" hidden="1" x14ac:dyDescent="0.25">
      <c r="A60" s="8">
        <v>49</v>
      </c>
      <c r="B60" s="8" t="s">
        <v>96</v>
      </c>
      <c r="C60" s="8" t="s">
        <v>89</v>
      </c>
      <c r="D60" s="8"/>
      <c r="E60" s="8"/>
      <c r="F60" s="19"/>
      <c r="G60" s="20">
        <v>6</v>
      </c>
    </row>
    <row r="61" spans="1:7" s="20" customFormat="1" hidden="1" x14ac:dyDescent="0.25">
      <c r="A61" s="8">
        <v>50</v>
      </c>
      <c r="B61" s="8" t="s">
        <v>97</v>
      </c>
      <c r="C61" s="8" t="s">
        <v>89</v>
      </c>
      <c r="D61" s="8"/>
      <c r="E61" s="8"/>
      <c r="F61" s="19"/>
      <c r="G61" s="20">
        <v>8</v>
      </c>
    </row>
    <row r="62" spans="1:7" ht="30" hidden="1" x14ac:dyDescent="0.25">
      <c r="A62" s="8">
        <v>51</v>
      </c>
      <c r="B62" s="5" t="s">
        <v>98</v>
      </c>
      <c r="C62" s="8" t="s">
        <v>89</v>
      </c>
      <c r="D62" s="2"/>
      <c r="E62" s="2"/>
      <c r="F62" s="6"/>
    </row>
    <row r="63" spans="1:7" ht="30" hidden="1" x14ac:dyDescent="0.25">
      <c r="A63" s="8">
        <v>52</v>
      </c>
      <c r="B63" s="5" t="s">
        <v>99</v>
      </c>
      <c r="C63" s="8" t="s">
        <v>89</v>
      </c>
      <c r="D63" s="2"/>
      <c r="E63" s="2"/>
      <c r="F63" s="6"/>
    </row>
    <row r="64" spans="1:7" s="20" customFormat="1" ht="225" hidden="1" x14ac:dyDescent="0.25">
      <c r="A64" s="8">
        <v>53</v>
      </c>
      <c r="B64" s="8" t="s">
        <v>100</v>
      </c>
      <c r="C64" s="9" t="s">
        <v>101</v>
      </c>
      <c r="D64" s="8" t="s">
        <v>10</v>
      </c>
      <c r="E64" s="8">
        <v>50</v>
      </c>
      <c r="F64" s="19"/>
      <c r="G64" s="20">
        <v>7</v>
      </c>
    </row>
    <row r="65" spans="1:6" ht="330" hidden="1" x14ac:dyDescent="0.25">
      <c r="A65" s="8">
        <v>54</v>
      </c>
      <c r="B65" s="2" t="s">
        <v>102</v>
      </c>
      <c r="C65" s="9" t="s">
        <v>105</v>
      </c>
      <c r="D65" s="2" t="s">
        <v>16</v>
      </c>
      <c r="E65" s="2">
        <v>10000</v>
      </c>
      <c r="F65" s="6"/>
    </row>
    <row r="66" spans="1:6" ht="360" hidden="1" x14ac:dyDescent="0.25">
      <c r="A66" s="8">
        <v>55</v>
      </c>
      <c r="B66" s="2" t="s">
        <v>103</v>
      </c>
      <c r="C66" s="5" t="s">
        <v>104</v>
      </c>
      <c r="D66" s="2" t="s">
        <v>10</v>
      </c>
      <c r="E66" s="2">
        <v>10000</v>
      </c>
      <c r="F66" s="6"/>
    </row>
  </sheetData>
  <autoFilter ref="A1:G66">
    <filterColumn colId="6">
      <filters>
        <filter val="nu"/>
      </filters>
    </filterColumn>
  </autoFilter>
  <mergeCells count="6">
    <mergeCell ref="G23:G25"/>
    <mergeCell ref="A6:A7"/>
    <mergeCell ref="C6:C7"/>
    <mergeCell ref="A46:A53"/>
    <mergeCell ref="A55:A56"/>
    <mergeCell ref="C55:C56"/>
  </mergeCells>
  <pageMargins left="0.17"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abSelected="1" zoomScale="145" zoomScaleNormal="145" workbookViewId="0">
      <pane ySplit="1" topLeftCell="A2" activePane="bottomLeft" state="frozen"/>
      <selection pane="bottomLeft" activeCell="H14" sqref="H14"/>
    </sheetView>
  </sheetViews>
  <sheetFormatPr defaultColWidth="9" defaultRowHeight="11.25" x14ac:dyDescent="0.25"/>
  <cols>
    <col min="1" max="1" width="2.7109375" style="28" bestFit="1" customWidth="1"/>
    <col min="2" max="2" width="4" style="34" customWidth="1"/>
    <col min="3" max="3" width="27.140625" style="29" customWidth="1"/>
    <col min="4" max="4" width="4.5703125" style="30" customWidth="1"/>
    <col min="5" max="5" width="7.42578125" style="31" customWidth="1"/>
    <col min="6" max="6" width="8.7109375" style="31" customWidth="1"/>
    <col min="7" max="7" width="7.85546875" style="32" bestFit="1" customWidth="1"/>
    <col min="8" max="8" width="9" style="32" bestFit="1" customWidth="1"/>
    <col min="9" max="9" width="10.85546875" style="32" bestFit="1" customWidth="1"/>
    <col min="10" max="10" width="6.42578125" style="31" customWidth="1"/>
    <col min="11" max="11" width="7.42578125" style="31" customWidth="1"/>
    <col min="12" max="12" width="7.7109375" style="32" customWidth="1"/>
    <col min="13" max="13" width="8.85546875" style="32" customWidth="1"/>
    <col min="14" max="16384" width="9" style="26"/>
  </cols>
  <sheetData>
    <row r="1" spans="1:13" ht="45" x14ac:dyDescent="0.25">
      <c r="A1" s="21" t="s">
        <v>117</v>
      </c>
      <c r="B1" s="45" t="s">
        <v>120</v>
      </c>
      <c r="C1" s="21" t="s">
        <v>121</v>
      </c>
      <c r="D1" s="22" t="s">
        <v>118</v>
      </c>
      <c r="E1" s="23" t="s">
        <v>122</v>
      </c>
      <c r="F1" s="23" t="s">
        <v>123</v>
      </c>
      <c r="G1" s="24" t="s">
        <v>124</v>
      </c>
      <c r="H1" s="24" t="s">
        <v>125</v>
      </c>
      <c r="I1" s="24" t="s">
        <v>126</v>
      </c>
      <c r="J1" s="23" t="s">
        <v>127</v>
      </c>
      <c r="K1" s="23" t="s">
        <v>131</v>
      </c>
      <c r="L1" s="24" t="s">
        <v>132</v>
      </c>
      <c r="M1" s="24" t="s">
        <v>133</v>
      </c>
    </row>
    <row r="2" spans="1:13" ht="12" customHeight="1" x14ac:dyDescent="0.25">
      <c r="A2" s="46">
        <v>1</v>
      </c>
      <c r="B2" s="44" t="s">
        <v>134</v>
      </c>
      <c r="C2" s="47" t="s">
        <v>136</v>
      </c>
      <c r="D2" s="44" t="s">
        <v>119</v>
      </c>
      <c r="E2" s="42">
        <v>12000</v>
      </c>
      <c r="F2" s="42">
        <f>E2*36</f>
        <v>432000</v>
      </c>
      <c r="G2" s="43">
        <v>0.25</v>
      </c>
      <c r="H2" s="48">
        <f t="shared" ref="H2:H3" si="0">E2*G2</f>
        <v>3000</v>
      </c>
      <c r="I2" s="48">
        <f>G2*F2</f>
        <v>108000</v>
      </c>
      <c r="J2" s="27">
        <f>E2</f>
        <v>12000</v>
      </c>
      <c r="K2" s="27">
        <f>J2*3</f>
        <v>36000</v>
      </c>
      <c r="L2" s="25">
        <f>J2*G2</f>
        <v>3000</v>
      </c>
      <c r="M2" s="25">
        <f>K2*G2</f>
        <v>9000</v>
      </c>
    </row>
    <row r="3" spans="1:13" x14ac:dyDescent="0.25">
      <c r="A3" s="57">
        <v>2</v>
      </c>
      <c r="B3" s="44" t="s">
        <v>135</v>
      </c>
      <c r="C3" s="47" t="s">
        <v>137</v>
      </c>
      <c r="D3" s="44" t="s">
        <v>119</v>
      </c>
      <c r="E3" s="42">
        <v>500</v>
      </c>
      <c r="F3" s="42">
        <f>E3*3</f>
        <v>1500</v>
      </c>
      <c r="G3" s="43">
        <v>0.5</v>
      </c>
      <c r="H3" s="48">
        <f t="shared" si="0"/>
        <v>250</v>
      </c>
      <c r="I3" s="48">
        <f>G3*F3</f>
        <v>750</v>
      </c>
      <c r="J3" s="27">
        <f t="shared" ref="J3" si="1">E3</f>
        <v>500</v>
      </c>
      <c r="K3" s="27">
        <f>J3*2</f>
        <v>1000</v>
      </c>
      <c r="L3" s="25">
        <f t="shared" ref="L3" si="2">J3*G3</f>
        <v>250</v>
      </c>
      <c r="M3" s="25">
        <f t="shared" ref="M3" si="3">K3*G3</f>
        <v>500</v>
      </c>
    </row>
    <row r="4" spans="1:13" s="33" customFormat="1" x14ac:dyDescent="0.25">
      <c r="A4" s="56" t="s">
        <v>128</v>
      </c>
      <c r="B4" s="56"/>
      <c r="C4" s="56"/>
      <c r="D4" s="56"/>
      <c r="E4" s="56"/>
      <c r="F4" s="56"/>
      <c r="G4" s="56"/>
      <c r="H4" s="41">
        <f>SUM(H2:H3)</f>
        <v>3250</v>
      </c>
      <c r="I4" s="41">
        <f>SUM(I2:I3)</f>
        <v>108750</v>
      </c>
      <c r="J4" s="40"/>
      <c r="K4" s="40"/>
      <c r="L4" s="39"/>
      <c r="M4" s="39"/>
    </row>
    <row r="5" spans="1:13" ht="12.75" x14ac:dyDescent="0.25">
      <c r="A5" s="38" t="s">
        <v>129</v>
      </c>
      <c r="B5" s="35"/>
      <c r="C5" s="36"/>
      <c r="D5" s="37"/>
      <c r="E5" s="37"/>
    </row>
    <row r="6" spans="1:13" ht="12.75" x14ac:dyDescent="0.25">
      <c r="A6" s="38" t="s">
        <v>130</v>
      </c>
      <c r="B6" s="35"/>
      <c r="C6" s="36"/>
      <c r="D6" s="37"/>
      <c r="E6" s="37"/>
    </row>
  </sheetData>
  <mergeCells count="1">
    <mergeCell ref="A4:G4"/>
  </mergeCells>
  <pageMargins left="0.15748031496062992" right="0.15748031496062992" top="0.51181102362204722" bottom="0.35433070866141736" header="0.19685039370078741" footer="0.15748031496062992"/>
  <pageSetup orientation="landscape" r:id="rId1"/>
  <headerFooter>
    <oddHeader>&amp;C&amp;"-,Bold"&amp;14Caiet de sarcini - Anexa 2 Cantități-Valori Materiale Laborator 1</oddHeader>
    <oddFooter>&amp;C&amp;8Pagina &amp;P din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simona.ilie</dc:creator>
  <cp:lastModifiedBy>Dan Caloinescu</cp:lastModifiedBy>
  <cp:lastPrinted>2026-05-27T06:03:57Z</cp:lastPrinted>
  <dcterms:created xsi:type="dcterms:W3CDTF">2019-06-11T05:08:22Z</dcterms:created>
  <dcterms:modified xsi:type="dcterms:W3CDTF">2026-05-27T06:56:43Z</dcterms:modified>
</cp:coreProperties>
</file>