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iz5\Desktop\LICITATII 2026\ANTISEPTICE SI DEZINFECTANTI\JO LICIT\"/>
    </mc:Choice>
  </mc:AlternateContent>
  <xr:revisionPtr revIDLastSave="0" documentId="13_ncr:1_{9A741F3A-407E-42ED-ABE1-E8E010BE1B0F}" xr6:coauthVersionLast="47" xr6:coauthVersionMax="47" xr10:uidLastSave="{00000000-0000-0000-0000-000000000000}"/>
  <bookViews>
    <workbookView xWindow="-120" yWindow="-120" windowWidth="29040" windowHeight="15720" xr2:uid="{F5108CCC-7910-4E9F-A23D-637445815D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L8" i="1" s="1"/>
  <c r="H7" i="1"/>
  <c r="L7" i="1" s="1"/>
  <c r="K14" i="1"/>
  <c r="K13" i="1" s="1"/>
  <c r="J14" i="1"/>
  <c r="J13" i="1" s="1"/>
  <c r="I14" i="1"/>
  <c r="H14" i="1"/>
  <c r="L14" i="1" s="1"/>
  <c r="L13" i="1" s="1"/>
  <c r="K11" i="1"/>
  <c r="K12" i="1"/>
  <c r="K10" i="1"/>
  <c r="J11" i="1"/>
  <c r="J12" i="1"/>
  <c r="J10" i="1"/>
  <c r="I11" i="1"/>
  <c r="I12" i="1"/>
  <c r="I10" i="1"/>
  <c r="H11" i="1"/>
  <c r="L11" i="1" s="1"/>
  <c r="H12" i="1"/>
  <c r="L12" i="1" s="1"/>
  <c r="H10" i="1"/>
  <c r="L10" i="1" s="1"/>
  <c r="K8" i="1"/>
  <c r="K7" i="1"/>
  <c r="J8" i="1"/>
  <c r="J7" i="1"/>
  <c r="I8" i="1"/>
  <c r="I7" i="1"/>
  <c r="K4" i="1"/>
  <c r="K5" i="1"/>
  <c r="K3" i="1"/>
  <c r="J4" i="1"/>
  <c r="J5" i="1"/>
  <c r="J3" i="1"/>
  <c r="I4" i="1"/>
  <c r="I5" i="1"/>
  <c r="I3" i="1"/>
  <c r="L6" i="1" l="1"/>
  <c r="J2" i="1"/>
  <c r="J16" i="1" s="1"/>
  <c r="K2" i="1"/>
  <c r="K16" i="1" s="1"/>
  <c r="K6" i="1"/>
  <c r="J6" i="1"/>
  <c r="K9" i="1"/>
  <c r="J9" i="1"/>
  <c r="L9" i="1"/>
  <c r="H4" i="1"/>
  <c r="L4" i="1" s="1"/>
  <c r="H5" i="1"/>
  <c r="L5" i="1" s="1"/>
  <c r="H3" i="1"/>
  <c r="L3" i="1" s="1"/>
  <c r="L2" i="1" l="1"/>
  <c r="L16" i="1" s="1"/>
</calcChain>
</file>

<file path=xl/sharedStrings.xml><?xml version="1.0" encoding="utf-8"?>
<sst xmlns="http://schemas.openxmlformats.org/spreadsheetml/2006/main" count="36" uniqueCount="30">
  <si>
    <t>LOT</t>
  </si>
  <si>
    <t>DENUMIRE</t>
  </si>
  <si>
    <t>UM</t>
  </si>
  <si>
    <t>Pret unitar</t>
  </si>
  <si>
    <t>Cantitate minimă CS</t>
  </si>
  <si>
    <t xml:space="preserve"> Cantitate maximă CS </t>
  </si>
  <si>
    <t>Cantitate minimă AC 48 luni</t>
  </si>
  <si>
    <t>Cantitate maximă AC 48 luni</t>
  </si>
  <si>
    <t>Valoare minimă CS</t>
  </si>
  <si>
    <t>Valoare maximă CS</t>
  </si>
  <si>
    <t>Valoare minimă AC</t>
  </si>
  <si>
    <t>Valoare maximă AC 48 luni</t>
  </si>
  <si>
    <t>Garantia de participare</t>
  </si>
  <si>
    <t>Detergent, dezinfectant și activator pentru mașinile de spălat și dezinfectat automat gastroscoape și colonoscoape</t>
  </si>
  <si>
    <t>Dezinfectant</t>
  </si>
  <si>
    <t>litru</t>
  </si>
  <si>
    <t>Activator</t>
  </si>
  <si>
    <t>Detergent</t>
  </si>
  <si>
    <t>Antiseptice pentru dezinfecția igienică și chirurgicală a mâinilor</t>
  </si>
  <si>
    <t xml:space="preserve">Săpun antiseptic pentru dezinfecția chirurgicală a mâinilor cu clorhexidină </t>
  </si>
  <si>
    <t>Antiseptic pentru dezinfecția igienică și chirurgicală a mâinilor prin frecare</t>
  </si>
  <si>
    <t>Produse pentru reprocesare automată (curățare și dezinfecție) a vaselor mari din blocul alimentar</t>
  </si>
  <si>
    <t>Detergent solid cu dezinfectant pentru mașini de spălat vase profesionale</t>
  </si>
  <si>
    <t>Aditiv de clătire pentru mașini de spălat vase</t>
  </si>
  <si>
    <t>Soluție pentru îndepărtarea depunerilor de calcar</t>
  </si>
  <si>
    <t>Dezinfectant de nivel înalt sub formă de granule efervesvente pentru eliminarea și prevenirea biofilmului din sifoane și țevi; ambalare individuală la plic</t>
  </si>
  <si>
    <t>plic</t>
  </si>
  <si>
    <t>Dezinfectant de nivel înalt sub formă de granule efervesvente pentru eliminarea și prevenirea biofilmului din sifoane și țevi</t>
  </si>
  <si>
    <t>kg</t>
  </si>
  <si>
    <t>Valoarea totală estimată fără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</si>
</sst>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2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2" fontId="0" fillId="0" borderId="1" xfId="0" applyNumberForma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 applyAlignment="1">
      <alignment wrapText="1"/>
    </xf>
    <xf numFmtId="43" fontId="3" fillId="0" borderId="1" xfId="1" applyFont="1" applyBorder="1" applyAlignment="1">
      <alignment vertical="center" wrapText="1"/>
    </xf>
    <xf numFmtId="43" fontId="0" fillId="0" borderId="1" xfId="1" applyFont="1" applyBorder="1"/>
    <xf numFmtId="43" fontId="2" fillId="0" borderId="1" xfId="1" applyFont="1" applyBorder="1"/>
    <xf numFmtId="43" fontId="4" fillId="0" borderId="1" xfId="1" applyFont="1" applyBorder="1" applyAlignment="1">
      <alignment horizontal="right" vertical="center"/>
    </xf>
    <xf numFmtId="43" fontId="0" fillId="0" borderId="0" xfId="1" applyFont="1"/>
    <xf numFmtId="43" fontId="1" fillId="0" borderId="1" xfId="1" applyFont="1" applyBorder="1"/>
    <xf numFmtId="43" fontId="4" fillId="0" borderId="1" xfId="1" applyFont="1" applyFill="1" applyBorder="1" applyAlignment="1">
      <alignment horizontal="right" vertical="center"/>
    </xf>
    <xf numFmtId="43" fontId="4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43" fontId="2" fillId="0" borderId="1" xfId="0" applyNumberFormat="1" applyFont="1" applyBorder="1"/>
    <xf numFmtId="43" fontId="5" fillId="0" borderId="1" xfId="1" applyFont="1" applyBorder="1" applyAlignment="1">
      <alignment vertical="center"/>
    </xf>
    <xf numFmtId="43" fontId="0" fillId="0" borderId="1" xfId="0" applyNumberFormat="1" applyBorder="1"/>
    <xf numFmtId="37" fontId="4" fillId="0" borderId="1" xfId="1" applyNumberFormat="1" applyFont="1" applyBorder="1" applyAlignment="1">
      <alignment vertical="center" wrapText="1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7F9B-299C-488E-81F2-CDD896F6E9ED}">
  <dimension ref="A1:M32"/>
  <sheetViews>
    <sheetView tabSelected="1" workbookViewId="0">
      <selection sqref="A1:M16"/>
    </sheetView>
  </sheetViews>
  <sheetFormatPr defaultRowHeight="15" x14ac:dyDescent="0.25"/>
  <cols>
    <col min="1" max="1" width="4.5703125" customWidth="1"/>
    <col min="2" max="2" width="51.7109375" style="1" customWidth="1"/>
    <col min="3" max="3" width="8.42578125" customWidth="1"/>
    <col min="4" max="4" width="9.5703125" style="18" bestFit="1" customWidth="1"/>
    <col min="5" max="9" width="9.28515625" bestFit="1" customWidth="1"/>
    <col min="10" max="10" width="11.5703125" customWidth="1"/>
    <col min="11" max="11" width="9.85546875" customWidth="1"/>
    <col min="12" max="12" width="13.42578125" customWidth="1"/>
    <col min="13" max="13" width="9.5703125" style="18" bestFit="1" customWidth="1"/>
  </cols>
  <sheetData>
    <row r="1" spans="1:13" ht="33.75" x14ac:dyDescent="0.25">
      <c r="A1" s="2" t="s">
        <v>0</v>
      </c>
      <c r="B1" s="3" t="s">
        <v>1</v>
      </c>
      <c r="C1" s="2" t="s">
        <v>2</v>
      </c>
      <c r="D1" s="1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4" t="s">
        <v>12</v>
      </c>
    </row>
    <row r="2" spans="1:13" ht="45" x14ac:dyDescent="0.25">
      <c r="A2" s="12">
        <v>1</v>
      </c>
      <c r="B2" s="13" t="s">
        <v>13</v>
      </c>
      <c r="C2" s="5"/>
      <c r="D2" s="15"/>
      <c r="E2" s="5"/>
      <c r="F2" s="5"/>
      <c r="G2" s="5"/>
      <c r="H2" s="5"/>
      <c r="I2" s="5"/>
      <c r="J2" s="22">
        <f>J3+J4+J5</f>
        <v>248004</v>
      </c>
      <c r="K2" s="23">
        <f>K3+K4+K5</f>
        <v>3345.75</v>
      </c>
      <c r="L2" s="22">
        <f>L3+L4+L5</f>
        <v>2480040</v>
      </c>
      <c r="M2" s="16">
        <v>2480</v>
      </c>
    </row>
    <row r="3" spans="1:13" x14ac:dyDescent="0.25">
      <c r="A3" s="5">
        <v>1.1000000000000001</v>
      </c>
      <c r="B3" s="7" t="s">
        <v>14</v>
      </c>
      <c r="C3" s="8" t="s">
        <v>15</v>
      </c>
      <c r="D3" s="20">
        <v>329</v>
      </c>
      <c r="E3" s="9">
        <v>4.5</v>
      </c>
      <c r="F3" s="7">
        <v>459</v>
      </c>
      <c r="G3" s="9">
        <v>4.5</v>
      </c>
      <c r="H3" s="10">
        <f>F3*10</f>
        <v>4590</v>
      </c>
      <c r="I3" s="21">
        <f>E3*D3</f>
        <v>1480.5</v>
      </c>
      <c r="J3" s="11">
        <f>D3*F3</f>
        <v>151011</v>
      </c>
      <c r="K3" s="21">
        <f>D3*G3</f>
        <v>1480.5</v>
      </c>
      <c r="L3" s="11">
        <f>D3*H3</f>
        <v>1510110</v>
      </c>
      <c r="M3" s="24"/>
    </row>
    <row r="4" spans="1:13" x14ac:dyDescent="0.25">
      <c r="A4" s="5">
        <v>1.2</v>
      </c>
      <c r="B4" s="7" t="s">
        <v>16</v>
      </c>
      <c r="C4" s="8" t="s">
        <v>15</v>
      </c>
      <c r="D4" s="20">
        <v>227</v>
      </c>
      <c r="E4" s="9">
        <v>4.5</v>
      </c>
      <c r="F4" s="7">
        <v>234</v>
      </c>
      <c r="G4" s="9">
        <v>4.5</v>
      </c>
      <c r="H4" s="10">
        <f t="shared" ref="H4:H5" si="0">F4*10</f>
        <v>2340</v>
      </c>
      <c r="I4" s="21">
        <f t="shared" ref="I4:I5" si="1">E4*D4</f>
        <v>1021.5</v>
      </c>
      <c r="J4" s="11">
        <f t="shared" ref="J4:J5" si="2">D4*F4</f>
        <v>53118</v>
      </c>
      <c r="K4" s="21">
        <f t="shared" ref="K4:K5" si="3">D4*G4</f>
        <v>1021.5</v>
      </c>
      <c r="L4" s="11">
        <f t="shared" ref="L4:L5" si="4">D4*H4</f>
        <v>531180</v>
      </c>
      <c r="M4" s="24"/>
    </row>
    <row r="5" spans="1:13" x14ac:dyDescent="0.25">
      <c r="A5" s="5">
        <v>1.3</v>
      </c>
      <c r="B5" s="7" t="s">
        <v>17</v>
      </c>
      <c r="C5" s="8" t="s">
        <v>15</v>
      </c>
      <c r="D5" s="20">
        <v>187.5</v>
      </c>
      <c r="E5" s="9">
        <v>4.5</v>
      </c>
      <c r="F5" s="7">
        <v>234</v>
      </c>
      <c r="G5" s="9">
        <v>4.5</v>
      </c>
      <c r="H5" s="10">
        <f t="shared" si="0"/>
        <v>2340</v>
      </c>
      <c r="I5" s="21">
        <f t="shared" si="1"/>
        <v>843.75</v>
      </c>
      <c r="J5" s="11">
        <f t="shared" si="2"/>
        <v>43875</v>
      </c>
      <c r="K5" s="21">
        <f t="shared" si="3"/>
        <v>843.75</v>
      </c>
      <c r="L5" s="11">
        <f t="shared" si="4"/>
        <v>438750</v>
      </c>
      <c r="M5" s="24"/>
    </row>
    <row r="6" spans="1:13" ht="30" x14ac:dyDescent="0.25">
      <c r="A6" s="12">
        <v>2</v>
      </c>
      <c r="B6" s="13" t="s">
        <v>18</v>
      </c>
      <c r="C6" s="12"/>
      <c r="D6" s="16"/>
      <c r="E6" s="12"/>
      <c r="F6" s="12"/>
      <c r="G6" s="12"/>
      <c r="H6" s="12"/>
      <c r="I6" s="12"/>
      <c r="J6" s="22">
        <f>J7+J8</f>
        <v>220400</v>
      </c>
      <c r="K6" s="23">
        <f>K7+K8</f>
        <v>500</v>
      </c>
      <c r="L6" s="22">
        <f>L7+L8</f>
        <v>2204000</v>
      </c>
      <c r="M6" s="16">
        <v>2204</v>
      </c>
    </row>
    <row r="7" spans="1:13" ht="30" x14ac:dyDescent="0.25">
      <c r="A7" s="5">
        <v>2.1</v>
      </c>
      <c r="B7" s="7" t="s">
        <v>19</v>
      </c>
      <c r="C7" s="8" t="s">
        <v>15</v>
      </c>
      <c r="D7" s="17">
        <v>54</v>
      </c>
      <c r="E7" s="9">
        <v>5</v>
      </c>
      <c r="F7" s="26">
        <v>1100</v>
      </c>
      <c r="G7" s="9">
        <v>5</v>
      </c>
      <c r="H7" s="10">
        <f>F7*10</f>
        <v>11000</v>
      </c>
      <c r="I7" s="21">
        <f>D7*E7</f>
        <v>270</v>
      </c>
      <c r="J7" s="11">
        <f>D7*F7</f>
        <v>59400</v>
      </c>
      <c r="K7" s="21">
        <f>G7*D7</f>
        <v>270</v>
      </c>
      <c r="L7" s="11">
        <f>D7*H7</f>
        <v>594000</v>
      </c>
      <c r="M7" s="24"/>
    </row>
    <row r="8" spans="1:13" ht="30" x14ac:dyDescent="0.25">
      <c r="A8" s="5">
        <v>2.2000000000000002</v>
      </c>
      <c r="B8" s="7" t="s">
        <v>20</v>
      </c>
      <c r="C8" s="8" t="s">
        <v>15</v>
      </c>
      <c r="D8" s="17">
        <v>46</v>
      </c>
      <c r="E8" s="9">
        <v>5</v>
      </c>
      <c r="F8" s="26">
        <v>3500</v>
      </c>
      <c r="G8" s="9">
        <v>5</v>
      </c>
      <c r="H8" s="10">
        <f>F8*10</f>
        <v>35000</v>
      </c>
      <c r="I8" s="21">
        <f>D8*E8</f>
        <v>230</v>
      </c>
      <c r="J8" s="11">
        <f>D8*F8</f>
        <v>161000</v>
      </c>
      <c r="K8" s="21">
        <f>G8*D8</f>
        <v>230</v>
      </c>
      <c r="L8" s="11">
        <f>D8*H8</f>
        <v>1610000</v>
      </c>
      <c r="M8" s="24"/>
    </row>
    <row r="9" spans="1:13" ht="31.5" customHeight="1" x14ac:dyDescent="0.25">
      <c r="A9" s="12">
        <v>3</v>
      </c>
      <c r="B9" s="13" t="s">
        <v>21</v>
      </c>
      <c r="C9" s="5"/>
      <c r="D9" s="15"/>
      <c r="E9" s="5"/>
      <c r="F9" s="5"/>
      <c r="G9" s="5"/>
      <c r="H9" s="5"/>
      <c r="I9" s="5"/>
      <c r="J9" s="23">
        <f>J10+J11+J12</f>
        <v>20328.72</v>
      </c>
      <c r="K9" s="23">
        <f>K10+K11+K12</f>
        <v>1274.03</v>
      </c>
      <c r="L9" s="23">
        <f>L10+L11+L12</f>
        <v>203287.2</v>
      </c>
      <c r="M9" s="16">
        <v>203</v>
      </c>
    </row>
    <row r="10" spans="1:13" ht="30" x14ac:dyDescent="0.25">
      <c r="A10" s="5">
        <v>3.1</v>
      </c>
      <c r="B10" s="6" t="s">
        <v>22</v>
      </c>
      <c r="C10" s="5" t="s">
        <v>28</v>
      </c>
      <c r="D10" s="15">
        <v>93.34</v>
      </c>
      <c r="E10" s="5">
        <v>4.5</v>
      </c>
      <c r="F10" s="5">
        <v>108</v>
      </c>
      <c r="G10" s="5">
        <v>4.5</v>
      </c>
      <c r="H10" s="5">
        <f>F10*10</f>
        <v>1080</v>
      </c>
      <c r="I10" s="25">
        <f>D10*E10</f>
        <v>420.03000000000003</v>
      </c>
      <c r="J10" s="25">
        <f>D10*F10</f>
        <v>10080.720000000001</v>
      </c>
      <c r="K10" s="25">
        <f>D10*G10</f>
        <v>420.03000000000003</v>
      </c>
      <c r="L10" s="25">
        <f>D10*H10</f>
        <v>100807.2</v>
      </c>
      <c r="M10" s="15"/>
    </row>
    <row r="11" spans="1:13" x14ac:dyDescent="0.25">
      <c r="A11" s="5">
        <v>3.2</v>
      </c>
      <c r="B11" s="6" t="s">
        <v>23</v>
      </c>
      <c r="C11" s="5" t="s">
        <v>15</v>
      </c>
      <c r="D11" s="15">
        <v>106.8</v>
      </c>
      <c r="E11" s="5">
        <v>5</v>
      </c>
      <c r="F11" s="5">
        <v>60</v>
      </c>
      <c r="G11" s="5">
        <v>5</v>
      </c>
      <c r="H11" s="5">
        <f t="shared" ref="H11:H12" si="5">F11*10</f>
        <v>600</v>
      </c>
      <c r="I11" s="25">
        <f t="shared" ref="I11:I12" si="6">D11*E11</f>
        <v>534</v>
      </c>
      <c r="J11" s="25">
        <f t="shared" ref="J11:J12" si="7">D11*F11</f>
        <v>6408</v>
      </c>
      <c r="K11" s="25">
        <f t="shared" ref="K11:K12" si="8">D11*G11</f>
        <v>534</v>
      </c>
      <c r="L11" s="25">
        <f t="shared" ref="L11:L12" si="9">D11*H11</f>
        <v>64080</v>
      </c>
      <c r="M11" s="15"/>
    </row>
    <row r="12" spans="1:13" x14ac:dyDescent="0.25">
      <c r="A12" s="5">
        <v>3.3</v>
      </c>
      <c r="B12" s="6" t="s">
        <v>24</v>
      </c>
      <c r="C12" s="5" t="s">
        <v>15</v>
      </c>
      <c r="D12" s="15">
        <v>64</v>
      </c>
      <c r="E12" s="5">
        <v>5</v>
      </c>
      <c r="F12" s="5">
        <v>60</v>
      </c>
      <c r="G12" s="5">
        <v>5</v>
      </c>
      <c r="H12" s="5">
        <f t="shared" si="5"/>
        <v>600</v>
      </c>
      <c r="I12" s="25">
        <f t="shared" si="6"/>
        <v>320</v>
      </c>
      <c r="J12" s="25">
        <f t="shared" si="7"/>
        <v>3840</v>
      </c>
      <c r="K12" s="25">
        <f t="shared" si="8"/>
        <v>320</v>
      </c>
      <c r="L12" s="25">
        <f t="shared" si="9"/>
        <v>38400</v>
      </c>
      <c r="M12" s="15"/>
    </row>
    <row r="13" spans="1:13" ht="48" customHeight="1" x14ac:dyDescent="0.25">
      <c r="A13" s="12">
        <v>4</v>
      </c>
      <c r="B13" s="13" t="s">
        <v>27</v>
      </c>
      <c r="C13" s="12"/>
      <c r="D13" s="12"/>
      <c r="E13" s="12"/>
      <c r="F13" s="12"/>
      <c r="G13" s="12"/>
      <c r="H13" s="12"/>
      <c r="I13" s="12"/>
      <c r="J13" s="23">
        <f>J14</f>
        <v>31104</v>
      </c>
      <c r="K13" s="23">
        <f>K14</f>
        <v>648</v>
      </c>
      <c r="L13" s="23">
        <f>L14</f>
        <v>311040</v>
      </c>
      <c r="M13" s="16">
        <v>311</v>
      </c>
    </row>
    <row r="14" spans="1:13" ht="49.5" customHeight="1" x14ac:dyDescent="0.25">
      <c r="A14" s="5">
        <v>4.0999999999999996</v>
      </c>
      <c r="B14" s="6" t="s">
        <v>25</v>
      </c>
      <c r="C14" s="5" t="s">
        <v>26</v>
      </c>
      <c r="D14" s="19">
        <v>27</v>
      </c>
      <c r="E14" s="5">
        <v>24</v>
      </c>
      <c r="F14" s="5">
        <v>1152</v>
      </c>
      <c r="G14" s="5">
        <v>24</v>
      </c>
      <c r="H14" s="5">
        <f>F14*10</f>
        <v>11520</v>
      </c>
      <c r="I14" s="25">
        <f>D14*E14</f>
        <v>648</v>
      </c>
      <c r="J14" s="25">
        <f>D14*F14</f>
        <v>31104</v>
      </c>
      <c r="K14" s="25">
        <f>D14*G14</f>
        <v>648</v>
      </c>
      <c r="L14" s="25">
        <f>D14*H14</f>
        <v>311040</v>
      </c>
      <c r="M14" s="15"/>
    </row>
    <row r="15" spans="1:13" x14ac:dyDescent="0.25">
      <c r="A15" s="5"/>
      <c r="B15" s="6"/>
      <c r="C15" s="5"/>
      <c r="D15" s="15"/>
      <c r="E15" s="5"/>
      <c r="F15" s="5"/>
      <c r="G15" s="5"/>
      <c r="H15" s="5"/>
      <c r="I15" s="5"/>
      <c r="J15" s="5"/>
      <c r="K15" s="5"/>
      <c r="L15" s="5"/>
      <c r="M15" s="15"/>
    </row>
    <row r="16" spans="1:13" x14ac:dyDescent="0.25">
      <c r="A16" s="5"/>
      <c r="B16" s="13" t="s">
        <v>29</v>
      </c>
      <c r="C16" s="5"/>
      <c r="D16" s="15"/>
      <c r="E16" s="5"/>
      <c r="F16" s="5"/>
      <c r="G16" s="5"/>
      <c r="H16" s="5"/>
      <c r="I16" s="5"/>
      <c r="J16" s="23">
        <f>J13+J9+J6+J2</f>
        <v>519836.72</v>
      </c>
      <c r="K16" s="25">
        <f>K13+K9+K6+K2</f>
        <v>5767.78</v>
      </c>
      <c r="L16" s="23">
        <f>L13+L9+L6+L2</f>
        <v>5198367.2</v>
      </c>
      <c r="M16" s="15"/>
    </row>
    <row r="17" spans="4:13" x14ac:dyDescent="0.25">
      <c r="D17" s="27"/>
      <c r="M17" s="27"/>
    </row>
    <row r="18" spans="4:13" x14ac:dyDescent="0.25">
      <c r="D18" s="27"/>
      <c r="M18" s="27"/>
    </row>
    <row r="19" spans="4:13" x14ac:dyDescent="0.25">
      <c r="D19" s="27"/>
      <c r="M19" s="27"/>
    </row>
    <row r="20" spans="4:13" x14ac:dyDescent="0.25">
      <c r="D20" s="27"/>
      <c r="M20" s="27"/>
    </row>
    <row r="21" spans="4:13" x14ac:dyDescent="0.25">
      <c r="D21" s="27"/>
      <c r="M21" s="27"/>
    </row>
    <row r="22" spans="4:13" x14ac:dyDescent="0.25">
      <c r="D22" s="27"/>
      <c r="M22" s="27"/>
    </row>
    <row r="23" spans="4:13" x14ac:dyDescent="0.25">
      <c r="D23" s="27"/>
      <c r="M23" s="27"/>
    </row>
    <row r="24" spans="4:13" x14ac:dyDescent="0.25">
      <c r="D24" s="27"/>
      <c r="M24" s="27"/>
    </row>
    <row r="25" spans="4:13" x14ac:dyDescent="0.25">
      <c r="D25" s="27"/>
      <c r="M25" s="27"/>
    </row>
    <row r="26" spans="4:13" x14ac:dyDescent="0.25">
      <c r="D26" s="27"/>
      <c r="M26" s="27"/>
    </row>
    <row r="27" spans="4:13" x14ac:dyDescent="0.25">
      <c r="D27" s="27"/>
      <c r="M27" s="27"/>
    </row>
    <row r="28" spans="4:13" x14ac:dyDescent="0.25">
      <c r="D28" s="27"/>
      <c r="M28" s="27"/>
    </row>
    <row r="29" spans="4:13" x14ac:dyDescent="0.25">
      <c r="D29" s="27"/>
      <c r="M29" s="27"/>
    </row>
    <row r="30" spans="4:13" x14ac:dyDescent="0.25">
      <c r="D30" s="27"/>
      <c r="M30" s="27"/>
    </row>
    <row r="31" spans="4:13" x14ac:dyDescent="0.25">
      <c r="D31" s="27"/>
      <c r="M31" s="27"/>
    </row>
    <row r="32" spans="4:13" x14ac:dyDescent="0.25">
      <c r="D32" s="27"/>
      <c r="M32" s="2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achiz5</dc:creator>
  <cp:lastModifiedBy>achiz5</cp:lastModifiedBy>
  <cp:lastPrinted>2026-05-08T07:18:46Z</cp:lastPrinted>
  <dcterms:created xsi:type="dcterms:W3CDTF">2026-05-06T07:30:45Z</dcterms:created>
  <dcterms:modified xsi:type="dcterms:W3CDTF">2026-05-19T05:59:41Z</dcterms:modified>
</cp:coreProperties>
</file>