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u.radu\Documents\ACHIZITII PUBLICE\A.P.SERVICII\2026\SILVICE licitatie 2026\Documentatie 2026\AGNITA\LICITATIE 3\RETRO\"/>
    </mc:Choice>
  </mc:AlternateContent>
  <xr:revisionPtr revIDLastSave="0" documentId="13_ncr:1_{A6E08BA7-4B99-46D8-8623-930ACF365ADA}" xr6:coauthVersionLast="47" xr6:coauthVersionMax="47" xr10:uidLastSave="{00000000-0000-0000-0000-000000000000}"/>
  <bookViews>
    <workbookView xWindow="1770" yWindow="1770" windowWidth="23280" windowHeight="13665" activeTab="3" xr2:uid="{00000000-000D-0000-FFFF-FFFF00000000}"/>
  </bookViews>
  <sheets>
    <sheet name="C+R" sheetId="19" r:id="rId1"/>
    <sheet name="taieri de îngrijire" sheetId="12" r:id="rId2"/>
    <sheet name="Evaluare ML" sheetId="16" r:id="rId3"/>
    <sheet name="CENTRALIZATOR" sheetId="18" r:id="rId4"/>
  </sheets>
  <externalReferences>
    <externalReference r:id="rId5"/>
    <externalReference r:id="rId6"/>
  </externalReferences>
  <definedNames>
    <definedName name="__geo1" localSheetId="2">#REF!</definedName>
    <definedName name="__geo1" localSheetId="1">#REF!</definedName>
    <definedName name="__geo1">#REF!</definedName>
    <definedName name="_xlnm._FilterDatabase" localSheetId="0" hidden="1">'C+R'!$S$11:$Y$24</definedName>
    <definedName name="_geo1" localSheetId="2">'Evaluare ML'!#REF!</definedName>
    <definedName name="_geo1" localSheetId="1">'taieri de îngrijire'!#REF!</definedName>
    <definedName name="_geo1">#REF!</definedName>
    <definedName name="A1_art">[1]A1!$W$9:$W$68</definedName>
    <definedName name="A1_nat">[1]A1!$V$9:$V$68</definedName>
    <definedName name="A1_provenienta">[1]A1!$T$9:$T$68</definedName>
    <definedName name="A1_sem">[1]A1!$X$9:$X$68</definedName>
    <definedName name="A1_total">[1]A1!$U$9:$U$68</definedName>
    <definedName name="ARN">[1]ARN!$K$11:$K$47</definedName>
    <definedName name="baza_completari">[1]A2!$R$16:$X$20</definedName>
    <definedName name="baza_integrale">[1]A2!$R$7:$X$15</definedName>
    <definedName name="centraliz_puieti">[1]Necesar_puieti!$F$37:$G$50</definedName>
    <definedName name="geox11" localSheetId="2">'Evaluare ML'!#REF!</definedName>
    <definedName name="geox11" localSheetId="1">'taieri de îngrijire'!#REF!</definedName>
    <definedName name="geox11">#REF!</definedName>
    <definedName name="_xlnm.Print_Titles" localSheetId="0">'C+R'!$B:$D,'C+R'!$10:$11</definedName>
    <definedName name="_xlnm.Print_Titles" localSheetId="2">'Evaluare ML'!$6:$7</definedName>
    <definedName name="_xlnm.Print_Titles" localSheetId="1">'taieri de îngrijire'!$5:$6</definedName>
    <definedName name="nomenclatura">[1]Nomenclatoare!$1:$1048576</definedName>
    <definedName name="norme" localSheetId="0">[1]Norme!$1:$1048576</definedName>
    <definedName name="norme">[2]Norme!$1:$1048576</definedName>
    <definedName name="_xlnm.Print_Area" localSheetId="0">'C+R'!$S$1:$Y$29</definedName>
    <definedName name="_xlnm.Print_Area" localSheetId="2">'Evaluare ML'!$A$1:$H$25</definedName>
    <definedName name="_xlnm.Print_Area" localSheetId="1">'taieri de îngrijire'!$A$1:$H$19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3" i="19" l="1"/>
  <c r="Y18" i="19" s="1"/>
  <c r="Y19" i="19" s="1"/>
  <c r="Y20" i="19" s="1"/>
  <c r="Y21" i="19" s="1"/>
  <c r="Y22" i="19" s="1"/>
  <c r="Y23" i="19" s="1"/>
  <c r="Y24" i="19" s="1"/>
  <c r="C7" i="18" s="1"/>
  <c r="Y14" i="19"/>
  <c r="Y15" i="19"/>
  <c r="Y16" i="19"/>
  <c r="Y17" i="19"/>
  <c r="Y12" i="19"/>
  <c r="A69" i="19"/>
  <c r="A68" i="19"/>
  <c r="A67" i="19"/>
  <c r="A66" i="19"/>
  <c r="A65" i="19"/>
  <c r="A64" i="19"/>
  <c r="A63" i="19"/>
  <c r="A62" i="19"/>
  <c r="A61" i="19"/>
  <c r="A60" i="19"/>
  <c r="A59" i="19"/>
  <c r="A58" i="19"/>
  <c r="A57" i="19"/>
  <c r="A56" i="19"/>
  <c r="A55" i="19"/>
  <c r="A54" i="19"/>
  <c r="A53" i="19"/>
  <c r="A52" i="19"/>
  <c r="A51" i="19"/>
  <c r="A50" i="19"/>
  <c r="A49" i="19"/>
  <c r="A48" i="19"/>
  <c r="A43" i="19"/>
  <c r="A42" i="19"/>
  <c r="A41" i="19"/>
  <c r="A40" i="19"/>
  <c r="A39" i="19"/>
  <c r="A38" i="19"/>
  <c r="A37" i="19"/>
  <c r="A36" i="19"/>
  <c r="A35" i="19"/>
  <c r="A32" i="19"/>
  <c r="A31" i="19"/>
  <c r="N29" i="19"/>
  <c r="H29" i="19"/>
  <c r="B29" i="19"/>
  <c r="P25" i="19"/>
  <c r="J25" i="19"/>
  <c r="B25" i="19"/>
  <c r="S24" i="19" s="1"/>
  <c r="A25" i="19"/>
  <c r="P24" i="19"/>
  <c r="J24" i="19"/>
  <c r="A24" i="19" s="1"/>
  <c r="B24" i="19"/>
  <c r="P23" i="19"/>
  <c r="J23" i="19"/>
  <c r="B23" i="19"/>
  <c r="S23" i="19" s="1"/>
  <c r="A23" i="19"/>
  <c r="P22" i="19"/>
  <c r="J22" i="19"/>
  <c r="A22" i="19" s="1"/>
  <c r="B22" i="19"/>
  <c r="S22" i="19" s="1"/>
  <c r="P21" i="19"/>
  <c r="J21" i="19"/>
  <c r="B21" i="19"/>
  <c r="S21" i="19" s="1"/>
  <c r="A21" i="19"/>
  <c r="P20" i="19"/>
  <c r="J20" i="19"/>
  <c r="A20" i="19" s="1"/>
  <c r="B20" i="19"/>
  <c r="S20" i="19" s="1"/>
  <c r="P19" i="19"/>
  <c r="J19" i="19"/>
  <c r="A19" i="19" s="1"/>
  <c r="B19" i="19"/>
  <c r="S19" i="19" s="1"/>
  <c r="P18" i="19"/>
  <c r="J18" i="19"/>
  <c r="B18" i="19"/>
  <c r="S18" i="19" s="1"/>
  <c r="A18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B17" i="19" s="1"/>
  <c r="A47" i="19" s="1"/>
  <c r="A17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B16" i="19" s="1"/>
  <c r="A46" i="19" s="1"/>
  <c r="A16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B15" i="19" s="1"/>
  <c r="A45" i="19" s="1"/>
  <c r="A15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B14" i="19" s="1"/>
  <c r="A44" i="19" s="1"/>
  <c r="A14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B13" i="19" s="1"/>
  <c r="A34" i="19" s="1"/>
  <c r="A13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A12" i="19"/>
  <c r="B9" i="19"/>
  <c r="B6" i="19"/>
  <c r="D31" i="19" l="1" a="1"/>
  <c r="D31" i="19" s="1"/>
  <c r="C31" i="19" a="1"/>
  <c r="C31" i="19" s="1"/>
  <c r="B12" i="19"/>
  <c r="A33" i="19" s="1"/>
  <c r="I31" i="19" l="1"/>
  <c r="H31" i="19"/>
  <c r="F31" i="19"/>
  <c r="D32" i="19" a="1"/>
  <c r="D32" i="19" s="1"/>
  <c r="C32" i="19" a="1"/>
  <c r="C32" i="19" s="1"/>
  <c r="I32" i="19" l="1"/>
  <c r="H32" i="19"/>
  <c r="F32" i="19"/>
  <c r="C33" i="19" a="1"/>
  <c r="C33" i="19" s="1"/>
  <c r="D33" i="19" a="1"/>
  <c r="D33" i="19" s="1"/>
  <c r="I33" i="19" l="1"/>
  <c r="H33" i="19"/>
  <c r="F33" i="19"/>
  <c r="C34" i="19" a="1"/>
  <c r="C34" i="19" s="1"/>
  <c r="D34" i="19" a="1"/>
  <c r="D34" i="19" s="1"/>
  <c r="I34" i="19" l="1"/>
  <c r="H34" i="19"/>
  <c r="F34" i="19"/>
  <c r="C35" i="19" a="1"/>
  <c r="C35" i="19" s="1"/>
  <c r="C36" i="19" s="1" a="1"/>
  <c r="C36" i="19" s="1"/>
  <c r="D35" i="19" a="1"/>
  <c r="D35" i="19" s="1"/>
  <c r="I36" i="19" l="1"/>
  <c r="H36" i="19"/>
  <c r="F36" i="19"/>
  <c r="D36" i="19" a="1"/>
  <c r="D36" i="19" s="1"/>
  <c r="I35" i="19"/>
  <c r="H35" i="19"/>
  <c r="F35" i="19"/>
  <c r="C37" i="19" a="1"/>
  <c r="C37" i="19" s="1"/>
  <c r="D37" i="19" l="1" a="1"/>
  <c r="D37" i="19" s="1"/>
  <c r="I37" i="19"/>
  <c r="H37" i="19"/>
  <c r="F37" i="19"/>
  <c r="C38" i="19" a="1"/>
  <c r="C38" i="19" s="1"/>
  <c r="I38" i="19" l="1"/>
  <c r="H38" i="19"/>
  <c r="F38" i="19"/>
  <c r="C39" i="19" a="1"/>
  <c r="C39" i="19" s="1"/>
  <c r="D38" i="19" a="1"/>
  <c r="D38" i="19" s="1"/>
  <c r="D39" i="19" s="1" a="1"/>
  <c r="D39" i="19" s="1"/>
  <c r="D40" i="19" s="1" a="1"/>
  <c r="D40" i="19" s="1"/>
  <c r="D41" i="19" s="1" a="1"/>
  <c r="D41" i="19" s="1"/>
  <c r="D42" i="19" s="1" a="1"/>
  <c r="D42" i="19" s="1"/>
  <c r="D43" i="19" s="1" a="1"/>
  <c r="D43" i="19" s="1"/>
  <c r="D44" i="19" s="1" a="1"/>
  <c r="D44" i="19" s="1"/>
  <c r="D45" i="19" s="1" a="1"/>
  <c r="D45" i="19" s="1"/>
  <c r="D46" i="19" s="1" a="1"/>
  <c r="D46" i="19" s="1"/>
  <c r="D47" i="19" s="1" a="1"/>
  <c r="D47" i="19" s="1"/>
  <c r="D48" i="19" s="1" a="1"/>
  <c r="D48" i="19" s="1"/>
  <c r="D49" i="19" s="1" a="1"/>
  <c r="D49" i="19" s="1"/>
  <c r="D50" i="19" s="1" a="1"/>
  <c r="D50" i="19" s="1"/>
  <c r="D51" i="19" s="1" a="1"/>
  <c r="D51" i="19" s="1"/>
  <c r="D52" i="19" s="1" a="1"/>
  <c r="D52" i="19" s="1"/>
  <c r="D53" i="19" s="1" a="1"/>
  <c r="D53" i="19" s="1"/>
  <c r="D54" i="19" s="1" a="1"/>
  <c r="D54" i="19" s="1"/>
  <c r="D55" i="19" s="1" a="1"/>
  <c r="D55" i="19" s="1"/>
  <c r="D56" i="19" s="1" a="1"/>
  <c r="D56" i="19" s="1"/>
  <c r="D57" i="19" s="1" a="1"/>
  <c r="D57" i="19" s="1"/>
  <c r="D58" i="19" s="1" a="1"/>
  <c r="D58" i="19" s="1"/>
  <c r="D59" i="19" s="1" a="1"/>
  <c r="D59" i="19" s="1"/>
  <c r="D60" i="19" s="1" a="1"/>
  <c r="D60" i="19" s="1"/>
  <c r="D61" i="19" s="1" a="1"/>
  <c r="D61" i="19" s="1"/>
  <c r="D62" i="19" s="1" a="1"/>
  <c r="D62" i="19" s="1"/>
  <c r="D63" i="19" s="1" a="1"/>
  <c r="D63" i="19" s="1"/>
  <c r="D64" i="19" s="1" a="1"/>
  <c r="D64" i="19" s="1"/>
  <c r="D65" i="19" s="1" a="1"/>
  <c r="D65" i="19" s="1"/>
  <c r="D66" i="19" s="1" a="1"/>
  <c r="D66" i="19" s="1"/>
  <c r="D67" i="19" s="1" a="1"/>
  <c r="D67" i="19" s="1"/>
  <c r="D68" i="19" s="1" a="1"/>
  <c r="D68" i="19" s="1"/>
  <c r="D69" i="19" s="1" a="1"/>
  <c r="D69" i="19" s="1"/>
  <c r="I39" i="19" l="1"/>
  <c r="H39" i="19"/>
  <c r="F39" i="19"/>
  <c r="C40" i="19" a="1"/>
  <c r="C40" i="19" s="1"/>
  <c r="I40" i="19" l="1"/>
  <c r="H40" i="19"/>
  <c r="F40" i="19"/>
  <c r="C41" i="19" a="1"/>
  <c r="C41" i="19" s="1"/>
  <c r="I41" i="19" l="1"/>
  <c r="H41" i="19"/>
  <c r="F41" i="19"/>
  <c r="C42" i="19" a="1"/>
  <c r="C42" i="19" s="1"/>
  <c r="I42" i="19" l="1"/>
  <c r="H42" i="19"/>
  <c r="F42" i="19"/>
  <c r="C43" i="19" a="1"/>
  <c r="C43" i="19" s="1"/>
  <c r="I43" i="19" l="1"/>
  <c r="H43" i="19"/>
  <c r="F43" i="19"/>
  <c r="C44" i="19" a="1"/>
  <c r="C44" i="19" s="1"/>
  <c r="I44" i="19" l="1"/>
  <c r="H44" i="19"/>
  <c r="F44" i="19"/>
  <c r="C45" i="19" a="1"/>
  <c r="C45" i="19" s="1"/>
  <c r="I45" i="19" l="1"/>
  <c r="H45" i="19"/>
  <c r="F45" i="19"/>
  <c r="C46" i="19" a="1"/>
  <c r="C46" i="19" s="1"/>
  <c r="I46" i="19" l="1"/>
  <c r="H46" i="19"/>
  <c r="F46" i="19"/>
  <c r="C47" i="19" a="1"/>
  <c r="C47" i="19" s="1"/>
  <c r="I47" i="19" l="1"/>
  <c r="H47" i="19"/>
  <c r="F47" i="19"/>
  <c r="C48" i="19" a="1"/>
  <c r="C48" i="19" s="1"/>
  <c r="I48" i="19" l="1"/>
  <c r="H48" i="19"/>
  <c r="F48" i="19"/>
  <c r="C49" i="19" a="1"/>
  <c r="C49" i="19" s="1"/>
  <c r="I49" i="19" l="1"/>
  <c r="H49" i="19"/>
  <c r="F49" i="19"/>
  <c r="C50" i="19" a="1"/>
  <c r="C50" i="19" s="1"/>
  <c r="I50" i="19" l="1"/>
  <c r="H50" i="19"/>
  <c r="F50" i="19"/>
  <c r="C51" i="19" a="1"/>
  <c r="C51" i="19" s="1"/>
  <c r="I51" i="19" l="1"/>
  <c r="H51" i="19"/>
  <c r="F51" i="19"/>
  <c r="C52" i="19" a="1"/>
  <c r="C52" i="19" s="1"/>
  <c r="I52" i="19" l="1"/>
  <c r="H52" i="19"/>
  <c r="F52" i="19"/>
  <c r="C53" i="19" a="1"/>
  <c r="C53" i="19" s="1"/>
  <c r="I53" i="19" l="1"/>
  <c r="H53" i="19"/>
  <c r="F53" i="19"/>
  <c r="C54" i="19" a="1"/>
  <c r="C54" i="19" s="1"/>
  <c r="I54" i="19" l="1"/>
  <c r="H54" i="19"/>
  <c r="F54" i="19"/>
  <c r="C55" i="19" a="1"/>
  <c r="C55" i="19" s="1"/>
  <c r="I55" i="19" l="1"/>
  <c r="H55" i="19"/>
  <c r="F55" i="19"/>
  <c r="C56" i="19" a="1"/>
  <c r="C56" i="19" s="1"/>
  <c r="I56" i="19" l="1"/>
  <c r="H56" i="19"/>
  <c r="F56" i="19"/>
  <c r="C57" i="19" a="1"/>
  <c r="C57" i="19" s="1"/>
  <c r="I57" i="19" l="1"/>
  <c r="H57" i="19"/>
  <c r="F57" i="19"/>
  <c r="C58" i="19" a="1"/>
  <c r="C58" i="19" s="1"/>
  <c r="I58" i="19" l="1"/>
  <c r="H58" i="19"/>
  <c r="F58" i="19"/>
  <c r="C59" i="19" a="1"/>
  <c r="C59" i="19" s="1"/>
  <c r="I59" i="19" l="1"/>
  <c r="H59" i="19"/>
  <c r="F59" i="19"/>
  <c r="C60" i="19" a="1"/>
  <c r="C60" i="19" s="1"/>
  <c r="I60" i="19" l="1"/>
  <c r="H60" i="19"/>
  <c r="F60" i="19"/>
  <c r="C61" i="19" a="1"/>
  <c r="C61" i="19" s="1"/>
  <c r="I61" i="19" l="1"/>
  <c r="H61" i="19"/>
  <c r="F61" i="19"/>
  <c r="C62" i="19" a="1"/>
  <c r="C62" i="19" s="1"/>
  <c r="I62" i="19" l="1"/>
  <c r="H62" i="19"/>
  <c r="F62" i="19"/>
  <c r="C63" i="19" a="1"/>
  <c r="C63" i="19" s="1"/>
  <c r="I63" i="19" l="1"/>
  <c r="H63" i="19"/>
  <c r="F63" i="19"/>
  <c r="C64" i="19" a="1"/>
  <c r="C64" i="19" s="1"/>
  <c r="I64" i="19" l="1"/>
  <c r="H64" i="19"/>
  <c r="F64" i="19"/>
  <c r="C65" i="19" a="1"/>
  <c r="C65" i="19" s="1"/>
  <c r="I65" i="19" l="1"/>
  <c r="H65" i="19"/>
  <c r="F65" i="19"/>
  <c r="C66" i="19" a="1"/>
  <c r="C66" i="19" s="1"/>
  <c r="I66" i="19" l="1"/>
  <c r="H66" i="19"/>
  <c r="F66" i="19"/>
  <c r="C67" i="19" a="1"/>
  <c r="C67" i="19" s="1"/>
  <c r="I67" i="19" l="1"/>
  <c r="H67" i="19"/>
  <c r="F67" i="19"/>
  <c r="C68" i="19" a="1"/>
  <c r="C68" i="19" s="1"/>
  <c r="I68" i="19" l="1"/>
  <c r="H68" i="19"/>
  <c r="F68" i="19"/>
  <c r="C69" i="19" a="1"/>
  <c r="C69" i="19" s="1"/>
  <c r="I69" i="19" l="1"/>
  <c r="H69" i="19"/>
  <c r="F69" i="19"/>
  <c r="H10" i="16" l="1"/>
  <c r="H9" i="12"/>
  <c r="H12" i="16" l="1"/>
  <c r="H9" i="16"/>
  <c r="H11" i="16"/>
  <c r="H7" i="12"/>
  <c r="H8" i="12" l="1"/>
  <c r="A9" i="16" l="1"/>
  <c r="A10" i="16" s="1"/>
  <c r="A11" i="16" s="1"/>
  <c r="A12" i="16" s="1"/>
  <c r="A13" i="16" s="1"/>
  <c r="H8" i="16" l="1"/>
  <c r="H13" i="16"/>
  <c r="H10" i="12" l="1"/>
  <c r="H14" i="16" l="1"/>
  <c r="H15" i="16" s="1"/>
  <c r="H16" i="16" s="1"/>
  <c r="H11" i="12"/>
  <c r="H12" i="12" s="1"/>
  <c r="H13" i="12" s="1"/>
  <c r="H14" i="12" s="1"/>
  <c r="H15" i="12" s="1"/>
  <c r="H16" i="12" s="1"/>
  <c r="C8" i="18" s="1"/>
  <c r="H17" i="16" l="1"/>
  <c r="H18" i="16" s="1"/>
  <c r="H19" i="16" s="1"/>
  <c r="H20" i="16" l="1"/>
  <c r="C9" i="18" l="1"/>
  <c r="C10" i="18" s="1"/>
</calcChain>
</file>

<file path=xl/sharedStrings.xml><?xml version="1.0" encoding="utf-8"?>
<sst xmlns="http://schemas.openxmlformats.org/spreadsheetml/2006/main" count="144" uniqueCount="92">
  <si>
    <t>RNP-ROMSILVA DS SIBIU</t>
  </si>
  <si>
    <t>Nr. crt</t>
  </si>
  <si>
    <t>Denumirea serviciilor</t>
  </si>
  <si>
    <t>U.M.</t>
  </si>
  <si>
    <t>ari</t>
  </si>
  <si>
    <t>Cheltuieli indirecte 4 %</t>
  </si>
  <si>
    <t>PROFIT 4 %</t>
  </si>
  <si>
    <t>CHELTUIELI DIRECTE - 2,25%</t>
  </si>
  <si>
    <t>TOTAL Manopera</t>
  </si>
  <si>
    <t>TOTAL (2)</t>
  </si>
  <si>
    <t>TOTAL (1) manopera</t>
  </si>
  <si>
    <t>TOTAL (3)</t>
  </si>
  <si>
    <t>Valoare  (lei)</t>
  </si>
  <si>
    <t>Indicatorul normei de timp și de producție</t>
  </si>
  <si>
    <t>Preț    unitar (lei)</t>
  </si>
  <si>
    <t>1000arb</t>
  </si>
  <si>
    <t>ha</t>
  </si>
  <si>
    <t>Norma de timp ore/om</t>
  </si>
  <si>
    <t>7=5x6</t>
  </si>
  <si>
    <t>Cantitatea (conform Deviz 2026)</t>
  </si>
  <si>
    <t>Beneficiar: OS Agnita</t>
  </si>
  <si>
    <t>C.63.A.III.a -Curatiri la foioase  volum extras 4-6 mc/ha</t>
  </si>
  <si>
    <t>C.63.A.III.a</t>
  </si>
  <si>
    <t>C.60.b</t>
  </si>
  <si>
    <t>F.10.b.2 Marcarea si inventarierea arborilor din produse accidentale cu 11-20 de arbori marcati la ha(panta 11-25 grade)</t>
  </si>
  <si>
    <t>F.1.b</t>
  </si>
  <si>
    <t>F.8.II.c</t>
  </si>
  <si>
    <t>F.10.b.2</t>
  </si>
  <si>
    <t>F.7.a.1</t>
  </si>
  <si>
    <t>F.7.a.1 Punere în valoare curățiri</t>
  </si>
  <si>
    <t>F.1.b Marcarea si inventarierea arborilor in paduri de codru-progresiva 2 cu 101-200 arbori la ha</t>
  </si>
  <si>
    <t>F.1.b Marcarea si inventarierea arborilor in paduri de codru-progresiva 1 cu 101-200 arbori la ha</t>
  </si>
  <si>
    <t>F.8.II.c Inventariere produselor secundare(rarituri)prin procedeul masurari tuturor arborilor de extras cu 201-300 de arbori la ha</t>
  </si>
  <si>
    <t>C.64.I.a -Stringerea si stivuirea mat. Lemnos panta &lt;15 volum &lt;10mc/ha</t>
  </si>
  <si>
    <t>C.64.I.a</t>
  </si>
  <si>
    <t>F.1.j-Marcarea si inventarierea arborilor in paduri de codru-progresiva de racordare cu 101-200 arbori la ha</t>
  </si>
  <si>
    <t>F.1.j</t>
  </si>
  <si>
    <t>Liste cantități la serviciile de evaluare masă lemnoasă, pe suprafața fondului forestier aparținând  ALTOR DEȚINĂTORI, anul 2026</t>
  </si>
  <si>
    <t>Liste cantități la serviciile de tăieri de îngrijire, pe suprafața fondului forestier aparținând  ALTOR DEȚINĂTORI, anul 2026</t>
  </si>
  <si>
    <t>grămezi tip</t>
  </si>
  <si>
    <t>C.60.b-Degajarea culturilor și semințișurilor naturale prin tăierea de jos a speciilor copleșitoare cu unelte manuale, condiții de lucru mijlocii</t>
  </si>
  <si>
    <t>Manoperă</t>
  </si>
  <si>
    <t>Nr. crt.</t>
  </si>
  <si>
    <t>C.51.I.a.2</t>
  </si>
  <si>
    <t>Mobilizarea manuală a solului în jurul puieților în plantații, semănături directe și regenerări naturale - Prașila I - condiții de lucru: mijlocii</t>
  </si>
  <si>
    <t>1000 buc</t>
  </si>
  <si>
    <t>C.58.I.b</t>
  </si>
  <si>
    <t>Descopleşirea speciilor forestiere de specii ierboase şi specii lemnoase - pe toată suprafața  - condiții de lucru: mijlocii; nr. de puieți/ha: -</t>
  </si>
  <si>
    <t>ar</t>
  </si>
  <si>
    <t>C.59.I.b</t>
  </si>
  <si>
    <t>Descopleşirea speciilor forestiere de specii lemnoase - pe toata suprafața - condiții de lucru: mijlocii; nr. de puieți/ha: -</t>
  </si>
  <si>
    <t>C.9.b</t>
  </si>
  <si>
    <t>Lucrări de ajutorarea regenerării naturale pe toată suprafaţa - tăierea exemplarelor lemnoase șistrângerea în grămezi a exemplarelor tăiate - gradul de răspândire a semințișului și subarboretului pe suprafața parcursă: 51-70</t>
  </si>
  <si>
    <t>C.9.a</t>
  </si>
  <si>
    <t>Lucrări de ajutorarea regenerării naturale pe toată suprafaţa - tăierea exemplarelor lemnoase șistrângerea în grămezi a exemplarelor tăiate - gradul de răspândire a semințișului și subarboretului pe suprafața parcursă: &lt;50</t>
  </si>
  <si>
    <t>Resp. C.R.</t>
  </si>
  <si>
    <t xml:space="preserve">nr.crt. </t>
  </si>
  <si>
    <t xml:space="preserve">denumire servicii </t>
  </si>
  <si>
    <t xml:space="preserve">valoare </t>
  </si>
  <si>
    <t>C+R</t>
  </si>
  <si>
    <t>taieri de ingrijire</t>
  </si>
  <si>
    <t xml:space="preserve">evaluare ml </t>
  </si>
  <si>
    <t>CENTRALIZATOR RETRO</t>
  </si>
  <si>
    <t>OS AGNITA</t>
  </si>
  <si>
    <t>Direcția Silvică Sibiu</t>
  </si>
  <si>
    <t>Ocolul Silvic Agnita</t>
  </si>
  <si>
    <t>LISTĂ CANTITĂȚI</t>
  </si>
  <si>
    <t>lucrări de regenerarea pădurilor rămase de executat în anul 2026</t>
  </si>
  <si>
    <t>Proprietar:</t>
  </si>
  <si>
    <t>Stat</t>
  </si>
  <si>
    <t>Retrocedat</t>
  </si>
  <si>
    <t>Filtrează necompletate!!!</t>
  </si>
  <si>
    <t>Specificații</t>
  </si>
  <si>
    <t xml:space="preserve">Nr. crt. </t>
  </si>
  <si>
    <t>Normă</t>
  </si>
  <si>
    <t>N.T.</t>
  </si>
  <si>
    <t>Grilă</t>
  </si>
  <si>
    <t>Preț unitar (lei)</t>
  </si>
  <si>
    <t>Cant.</t>
  </si>
  <si>
    <t>Valoare (lei)</t>
  </si>
  <si>
    <t>Cantitate</t>
  </si>
  <si>
    <t>P.U. (lei)</t>
  </si>
  <si>
    <t>C.51.II.a.2</t>
  </si>
  <si>
    <t>Mobilizarea manuală a solului în jurul puieților în plantații, semănături directe și regenerări naturale - Prașila a II a - condiții de lucru: mijlocii</t>
  </si>
  <si>
    <t xml:space="preserve">               Șef ocol,</t>
  </si>
  <si>
    <t>PU</t>
  </si>
  <si>
    <t>Cant</t>
  </si>
  <si>
    <t>UM</t>
  </si>
  <si>
    <t>OFERTANT</t>
  </si>
  <si>
    <t>DATA,</t>
  </si>
  <si>
    <t xml:space="preserve">DATA, </t>
  </si>
  <si>
    <t>OFERTANT,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</si>
</sst>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2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4"/>
      <name val="Times New Roman"/>
      <family val="1"/>
      <charset val="238"/>
    </font>
    <font>
      <sz val="1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14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9" fillId="0" borderId="0"/>
  </cellStyleXfs>
  <cellXfs count="136">
    <xf numFmtId="0" fontId="0" fillId="0" borderId="0" xfId="0"/>
    <xf numFmtId="0" fontId="3" fillId="0" borderId="2" xfId="0" applyFont="1" applyBorder="1" applyAlignment="1" applyProtection="1">
      <alignment vertical="center" wrapText="1" shrinkToFit="1"/>
      <protection locked="0"/>
    </xf>
    <xf numFmtId="0" fontId="4" fillId="0" borderId="2" xfId="0" applyFont="1" applyBorder="1" applyAlignment="1" applyProtection="1">
      <alignment vertical="top" wrapText="1" shrinkToFit="1"/>
      <protection locked="0"/>
    </xf>
    <xf numFmtId="0" fontId="4" fillId="0" borderId="0" xfId="0" applyFont="1"/>
    <xf numFmtId="2" fontId="4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right" vertical="center"/>
    </xf>
    <xf numFmtId="2" fontId="4" fillId="0" borderId="2" xfId="0" applyNumberFormat="1" applyFont="1" applyBorder="1"/>
    <xf numFmtId="0" fontId="6" fillId="0" borderId="0" xfId="0" applyFont="1"/>
    <xf numFmtId="4" fontId="3" fillId="2" borderId="2" xfId="0" applyNumberFormat="1" applyFont="1" applyFill="1" applyBorder="1" applyAlignment="1" applyProtection="1">
      <alignment vertical="center" shrinkToFit="1"/>
      <protection locked="0"/>
    </xf>
    <xf numFmtId="1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wrapText="1" shrinkToFit="1"/>
      <protection locked="0"/>
    </xf>
    <xf numFmtId="165" fontId="5" fillId="0" borderId="2" xfId="0" applyNumberFormat="1" applyFont="1" applyBorder="1"/>
    <xf numFmtId="165" fontId="4" fillId="0" borderId="2" xfId="0" applyNumberFormat="1" applyFont="1" applyBorder="1"/>
    <xf numFmtId="0" fontId="4" fillId="0" borderId="0" xfId="0" applyFont="1" applyAlignment="1">
      <alignment horizontal="left" wrapText="1"/>
    </xf>
    <xf numFmtId="2" fontId="4" fillId="0" borderId="0" xfId="0" applyNumberFormat="1" applyFont="1" applyAlignment="1">
      <alignment horizontal="left" wrapText="1"/>
    </xf>
    <xf numFmtId="2" fontId="5" fillId="0" borderId="2" xfId="0" applyNumberFormat="1" applyFont="1" applyBorder="1"/>
    <xf numFmtId="0" fontId="5" fillId="0" borderId="0" xfId="0" applyFont="1"/>
    <xf numFmtId="165" fontId="5" fillId="0" borderId="0" xfId="0" applyNumberFormat="1" applyFont="1"/>
    <xf numFmtId="0" fontId="4" fillId="2" borderId="2" xfId="0" applyFont="1" applyFill="1" applyBorder="1" applyAlignment="1" applyProtection="1">
      <alignment horizontal="center" vertical="center" wrapText="1" shrinkToFit="1"/>
      <protection locked="0"/>
    </xf>
    <xf numFmtId="0" fontId="0" fillId="0" borderId="2" xfId="0" applyBorder="1"/>
    <xf numFmtId="4" fontId="0" fillId="0" borderId="2" xfId="0" applyNumberFormat="1" applyBorder="1"/>
    <xf numFmtId="2" fontId="0" fillId="0" borderId="2" xfId="0" applyNumberFormat="1" applyBorder="1"/>
    <xf numFmtId="4" fontId="7" fillId="2" borderId="2" xfId="0" applyNumberFormat="1" applyFont="1" applyFill="1" applyBorder="1" applyAlignment="1">
      <alignment vertical="center" shrinkToFit="1"/>
    </xf>
    <xf numFmtId="4" fontId="8" fillId="2" borderId="2" xfId="0" applyNumberFormat="1" applyFont="1" applyFill="1" applyBorder="1" applyAlignment="1">
      <alignment vertical="center" shrinkToFit="1"/>
    </xf>
    <xf numFmtId="0" fontId="10" fillId="0" borderId="0" xfId="3" applyFont="1" applyAlignment="1">
      <alignment vertical="center"/>
    </xf>
    <xf numFmtId="0" fontId="11" fillId="0" borderId="0" xfId="3" applyFont="1" applyAlignment="1">
      <alignment vertical="center" shrinkToFi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vertical="center" wrapText="1"/>
    </xf>
    <xf numFmtId="0" fontId="12" fillId="0" borderId="0" xfId="3" applyFont="1" applyAlignment="1">
      <alignment vertical="center"/>
    </xf>
    <xf numFmtId="0" fontId="13" fillId="0" borderId="0" xfId="3" applyFont="1" applyAlignment="1">
      <alignment horizontal="center" vertical="center"/>
    </xf>
    <xf numFmtId="0" fontId="14" fillId="0" borderId="0" xfId="3" applyFont="1" applyAlignment="1">
      <alignment vertical="center" wrapText="1"/>
    </xf>
    <xf numFmtId="0" fontId="15" fillId="0" borderId="0" xfId="3" applyFont="1" applyAlignment="1">
      <alignment horizontal="left" vertical="center"/>
    </xf>
    <xf numFmtId="0" fontId="16" fillId="0" borderId="0" xfId="3" applyFont="1" applyAlignment="1">
      <alignment vertical="center"/>
    </xf>
    <xf numFmtId="0" fontId="13" fillId="4" borderId="2" xfId="3" applyFont="1" applyFill="1" applyBorder="1" applyAlignment="1">
      <alignment vertical="center" wrapText="1"/>
    </xf>
    <xf numFmtId="0" fontId="13" fillId="4" borderId="2" xfId="3" applyFont="1" applyFill="1" applyBorder="1" applyAlignment="1">
      <alignment horizontal="center" vertical="center" wrapText="1"/>
    </xf>
    <xf numFmtId="0" fontId="13" fillId="4" borderId="9" xfId="3" applyFont="1" applyFill="1" applyBorder="1" applyAlignment="1">
      <alignment horizontal="center" vertical="center" wrapText="1"/>
    </xf>
    <xf numFmtId="0" fontId="10" fillId="5" borderId="3" xfId="3" applyFont="1" applyFill="1" applyBorder="1" applyAlignment="1">
      <alignment horizontal="center" vertical="center" wrapText="1"/>
    </xf>
    <xf numFmtId="0" fontId="13" fillId="5" borderId="4" xfId="3" applyFont="1" applyFill="1" applyBorder="1" applyAlignment="1">
      <alignment horizontal="center" vertical="center" wrapText="1"/>
    </xf>
    <xf numFmtId="0" fontId="14" fillId="5" borderId="4" xfId="3" applyFont="1" applyFill="1" applyBorder="1" applyAlignment="1">
      <alignment horizontal="center" vertical="center" wrapText="1"/>
    </xf>
    <xf numFmtId="0" fontId="13" fillId="5" borderId="5" xfId="3" applyFont="1" applyFill="1" applyBorder="1" applyAlignment="1">
      <alignment horizontal="center" vertical="center" wrapText="1"/>
    </xf>
    <xf numFmtId="0" fontId="11" fillId="3" borderId="0" xfId="3" applyFont="1" applyFill="1" applyAlignment="1">
      <alignment horizontal="left"/>
    </xf>
    <xf numFmtId="0" fontId="10" fillId="0" borderId="13" xfId="3" applyFont="1" applyBorder="1" applyAlignment="1">
      <alignment horizontal="center" vertical="center" wrapText="1"/>
    </xf>
    <xf numFmtId="0" fontId="17" fillId="0" borderId="2" xfId="3" applyFont="1" applyBorder="1" applyAlignment="1">
      <alignment vertical="center"/>
    </xf>
    <xf numFmtId="0" fontId="10" fillId="0" borderId="0" xfId="3" applyFont="1" applyAlignment="1">
      <alignment horizontal="right" vertical="center" wrapText="1"/>
    </xf>
    <xf numFmtId="164" fontId="10" fillId="0" borderId="2" xfId="3" applyNumberFormat="1" applyFont="1" applyBorder="1" applyAlignment="1">
      <alignment horizontal="right" vertical="center" wrapText="1"/>
    </xf>
    <xf numFmtId="2" fontId="10" fillId="0" borderId="0" xfId="3" applyNumberFormat="1" applyFont="1" applyAlignment="1">
      <alignment horizontal="right" vertical="center" wrapText="1"/>
    </xf>
    <xf numFmtId="164" fontId="10" fillId="0" borderId="0" xfId="3" applyNumberFormat="1" applyFont="1" applyAlignment="1">
      <alignment horizontal="right" vertical="center" wrapText="1"/>
    </xf>
    <xf numFmtId="0" fontId="18" fillId="0" borderId="16" xfId="3" applyFont="1" applyBorder="1" applyAlignment="1">
      <alignment horizontal="center" vertical="center" wrapText="1"/>
    </xf>
    <xf numFmtId="0" fontId="10" fillId="0" borderId="2" xfId="3" applyFont="1" applyBorder="1" applyAlignment="1">
      <alignment horizontal="left" vertical="center" wrapText="1"/>
    </xf>
    <xf numFmtId="0" fontId="10" fillId="0" borderId="2" xfId="3" applyFont="1" applyBorder="1" applyAlignment="1">
      <alignment horizontal="justify" vertical="center" wrapText="1"/>
    </xf>
    <xf numFmtId="2" fontId="10" fillId="0" borderId="2" xfId="3" applyNumberFormat="1" applyFont="1" applyBorder="1" applyAlignment="1">
      <alignment vertical="center" wrapText="1"/>
    </xf>
    <xf numFmtId="2" fontId="10" fillId="0" borderId="17" xfId="3" applyNumberFormat="1" applyFont="1" applyBorder="1" applyAlignment="1">
      <alignment vertical="center" wrapText="1"/>
    </xf>
    <xf numFmtId="0" fontId="11" fillId="0" borderId="0" xfId="3" applyFont="1" applyAlignment="1">
      <alignment horizontal="left"/>
    </xf>
    <xf numFmtId="0" fontId="19" fillId="0" borderId="2" xfId="3" applyFont="1" applyBorder="1" applyAlignment="1">
      <alignment vertical="center"/>
    </xf>
    <xf numFmtId="0" fontId="18" fillId="0" borderId="0" xfId="3" applyFont="1" applyAlignment="1">
      <alignment vertical="center" wrapText="1"/>
    </xf>
    <xf numFmtId="0" fontId="18" fillId="0" borderId="0" xfId="3" applyFont="1" applyAlignment="1">
      <alignment horizontal="right" vertical="center" wrapText="1"/>
    </xf>
    <xf numFmtId="164" fontId="18" fillId="0" borderId="0" xfId="3" applyNumberFormat="1" applyFont="1" applyAlignment="1">
      <alignment horizontal="right" vertical="center" wrapText="1"/>
    </xf>
    <xf numFmtId="2" fontId="18" fillId="0" borderId="0" xfId="3" applyNumberFormat="1" applyFont="1" applyAlignment="1">
      <alignment horizontal="right" vertical="center" wrapText="1"/>
    </xf>
    <xf numFmtId="4" fontId="10" fillId="3" borderId="0" xfId="3" applyNumberFormat="1" applyFont="1" applyFill="1" applyAlignment="1">
      <alignment horizontal="left" vertical="center" wrapText="1"/>
    </xf>
    <xf numFmtId="4" fontId="13" fillId="0" borderId="2" xfId="3" applyNumberFormat="1" applyFont="1" applyBorder="1" applyAlignment="1">
      <alignment horizontal="right" vertical="center" wrapText="1"/>
    </xf>
    <xf numFmtId="4" fontId="10" fillId="0" borderId="0" xfId="3" applyNumberFormat="1" applyFont="1" applyAlignment="1">
      <alignment vertical="center" wrapText="1"/>
    </xf>
    <xf numFmtId="4" fontId="13" fillId="0" borderId="20" xfId="3" applyNumberFormat="1" applyFont="1" applyBorder="1" applyAlignment="1">
      <alignment horizontal="right" vertical="center" wrapText="1"/>
    </xf>
    <xf numFmtId="4" fontId="13" fillId="0" borderId="17" xfId="3" applyNumberFormat="1" applyFont="1" applyBorder="1" applyAlignment="1">
      <alignment horizontal="right" vertical="center" wrapText="1"/>
    </xf>
    <xf numFmtId="4" fontId="10" fillId="0" borderId="2" xfId="3" applyNumberFormat="1" applyFont="1" applyBorder="1" applyAlignment="1">
      <alignment horizontal="right" vertical="center" wrapText="1"/>
    </xf>
    <xf numFmtId="4" fontId="10" fillId="0" borderId="17" xfId="3" applyNumberFormat="1" applyFont="1" applyBorder="1" applyAlignment="1">
      <alignment horizontal="right" vertical="center" wrapText="1"/>
    </xf>
    <xf numFmtId="4" fontId="13" fillId="0" borderId="23" xfId="3" applyNumberFormat="1" applyFont="1" applyBorder="1" applyAlignment="1">
      <alignment horizontal="right" vertical="center" wrapText="1"/>
    </xf>
    <xf numFmtId="3" fontId="10" fillId="3" borderId="0" xfId="3" applyNumberFormat="1" applyFont="1" applyFill="1" applyAlignment="1">
      <alignment horizontal="left" vertical="center" wrapText="1"/>
    </xf>
    <xf numFmtId="3" fontId="13" fillId="0" borderId="2" xfId="3" applyNumberFormat="1" applyFont="1" applyBorder="1" applyAlignment="1">
      <alignment horizontal="right" vertical="center" wrapText="1"/>
    </xf>
    <xf numFmtId="3" fontId="21" fillId="0" borderId="2" xfId="3" applyNumberFormat="1" applyFont="1" applyBorder="1" applyAlignment="1">
      <alignment horizontal="right" vertical="center" wrapText="1"/>
    </xf>
    <xf numFmtId="3" fontId="10" fillId="0" borderId="0" xfId="3" applyNumberFormat="1" applyFont="1" applyAlignment="1">
      <alignment vertical="center" wrapText="1"/>
    </xf>
    <xf numFmtId="3" fontId="13" fillId="0" borderId="0" xfId="3" applyNumberFormat="1" applyFont="1" applyAlignment="1">
      <alignment horizontal="right" vertical="center" wrapText="1"/>
    </xf>
    <xf numFmtId="3" fontId="21" fillId="0" borderId="0" xfId="3" applyNumberFormat="1" applyFont="1" applyAlignment="1">
      <alignment horizontal="left" vertical="center" wrapText="1"/>
    </xf>
    <xf numFmtId="3" fontId="13" fillId="0" borderId="0" xfId="3" applyNumberFormat="1" applyFont="1" applyAlignment="1">
      <alignment horizontal="center" vertical="center" wrapText="1"/>
    </xf>
    <xf numFmtId="3" fontId="21" fillId="0" borderId="0" xfId="3" applyNumberFormat="1" applyFont="1" applyAlignment="1">
      <alignment horizontal="right" vertical="center" wrapText="1"/>
    </xf>
    <xf numFmtId="0" fontId="13" fillId="0" borderId="0" xfId="3" applyFont="1" applyAlignment="1">
      <alignment vertical="center"/>
    </xf>
    <xf numFmtId="0" fontId="13" fillId="0" borderId="0" xfId="3" applyFont="1" applyAlignment="1">
      <alignment horizontal="right" vertical="center" wrapText="1"/>
    </xf>
    <xf numFmtId="0" fontId="10" fillId="0" borderId="0" xfId="3" applyFont="1" applyAlignment="1">
      <alignment horizontal="center" vertical="center" wrapText="1"/>
    </xf>
    <xf numFmtId="0" fontId="13" fillId="0" borderId="0" xfId="3" applyFont="1" applyAlignment="1">
      <alignment vertical="center" wrapText="1"/>
    </xf>
    <xf numFmtId="0" fontId="13" fillId="3" borderId="6" xfId="3" applyFont="1" applyFill="1" applyBorder="1" applyAlignment="1">
      <alignment horizontal="center" vertical="center"/>
    </xf>
    <xf numFmtId="0" fontId="13" fillId="3" borderId="7" xfId="3" applyFont="1" applyFill="1" applyBorder="1" applyAlignment="1">
      <alignment horizontal="center" vertical="center"/>
    </xf>
    <xf numFmtId="0" fontId="13" fillId="3" borderId="8" xfId="3" applyFont="1" applyFill="1" applyBorder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1" fillId="0" borderId="0" xfId="3" applyFont="1" applyAlignment="1">
      <alignment horizontal="center" vertical="center" shrinkToFit="1"/>
    </xf>
    <xf numFmtId="0" fontId="10" fillId="0" borderId="0" xfId="3" applyFont="1" applyAlignment="1">
      <alignment horizontal="center" vertical="center"/>
    </xf>
    <xf numFmtId="0" fontId="12" fillId="0" borderId="0" xfId="3" applyFont="1" applyAlignment="1">
      <alignment horizontal="left" vertical="center"/>
    </xf>
    <xf numFmtId="0" fontId="13" fillId="0" borderId="0" xfId="3" applyFont="1" applyAlignment="1">
      <alignment horizontal="left" vertical="center"/>
    </xf>
    <xf numFmtId="0" fontId="14" fillId="4" borderId="9" xfId="3" applyFont="1" applyFill="1" applyBorder="1" applyAlignment="1">
      <alignment horizontal="center" vertical="center" wrapText="1"/>
    </xf>
    <xf numFmtId="0" fontId="14" fillId="4" borderId="14" xfId="3" applyFont="1" applyFill="1" applyBorder="1" applyAlignment="1">
      <alignment horizontal="center" vertical="center" wrapText="1"/>
    </xf>
    <xf numFmtId="0" fontId="13" fillId="4" borderId="10" xfId="3" applyFont="1" applyFill="1" applyBorder="1" applyAlignment="1">
      <alignment horizontal="center" vertical="center" wrapText="1"/>
    </xf>
    <xf numFmtId="0" fontId="13" fillId="4" borderId="15" xfId="3" applyFont="1" applyFill="1" applyBorder="1" applyAlignment="1">
      <alignment horizontal="center" vertical="center" wrapText="1"/>
    </xf>
    <xf numFmtId="0" fontId="13" fillId="4" borderId="11" xfId="3" applyFont="1" applyFill="1" applyBorder="1" applyAlignment="1">
      <alignment horizontal="center" vertical="center"/>
    </xf>
    <xf numFmtId="0" fontId="13" fillId="4" borderId="12" xfId="3" applyFont="1" applyFill="1" applyBorder="1" applyAlignment="1">
      <alignment horizontal="center" vertical="center"/>
    </xf>
    <xf numFmtId="0" fontId="13" fillId="4" borderId="13" xfId="3" applyFont="1" applyFill="1" applyBorder="1" applyAlignment="1">
      <alignment horizontal="center" vertical="center"/>
    </xf>
    <xf numFmtId="0" fontId="13" fillId="4" borderId="2" xfId="3" applyFont="1" applyFill="1" applyBorder="1" applyAlignment="1">
      <alignment horizontal="center" vertical="center"/>
    </xf>
    <xf numFmtId="4" fontId="13" fillId="0" borderId="11" xfId="3" applyNumberFormat="1" applyFont="1" applyBorder="1" applyAlignment="1">
      <alignment horizontal="left" vertical="center" wrapText="1"/>
    </xf>
    <xf numFmtId="4" fontId="13" fillId="0" borderId="12" xfId="3" applyNumberFormat="1" applyFont="1" applyBorder="1" applyAlignment="1">
      <alignment horizontal="left" vertical="center" wrapText="1"/>
    </xf>
    <xf numFmtId="4" fontId="13" fillId="0" borderId="13" xfId="3" applyNumberFormat="1" applyFont="1" applyBorder="1" applyAlignment="1">
      <alignment horizontal="left" vertical="center" wrapText="1"/>
    </xf>
    <xf numFmtId="4" fontId="13" fillId="0" borderId="11" xfId="3" applyNumberFormat="1" applyFont="1" applyBorder="1" applyAlignment="1">
      <alignment horizontal="center" vertical="center" wrapText="1"/>
    </xf>
    <xf numFmtId="4" fontId="13" fillId="0" borderId="12" xfId="3" applyNumberFormat="1" applyFont="1" applyBorder="1" applyAlignment="1">
      <alignment horizontal="center" vertical="center" wrapText="1"/>
    </xf>
    <xf numFmtId="4" fontId="13" fillId="0" borderId="13" xfId="3" applyNumberFormat="1" applyFont="1" applyBorder="1" applyAlignment="1">
      <alignment horizontal="center" vertical="center" wrapText="1"/>
    </xf>
    <xf numFmtId="4" fontId="10" fillId="0" borderId="18" xfId="3" applyNumberFormat="1" applyFont="1" applyBorder="1" applyAlignment="1">
      <alignment horizontal="left" vertical="center" wrapText="1"/>
    </xf>
    <xf numFmtId="0" fontId="10" fillId="0" borderId="19" xfId="3" applyFont="1" applyBorder="1" applyAlignment="1">
      <alignment horizontal="left" vertical="center" wrapText="1"/>
    </xf>
    <xf numFmtId="4" fontId="20" fillId="0" borderId="11" xfId="3" applyNumberFormat="1" applyFont="1" applyBorder="1" applyAlignment="1">
      <alignment horizontal="left" vertical="center" wrapText="1"/>
    </xf>
    <xf numFmtId="4" fontId="20" fillId="0" borderId="12" xfId="3" applyNumberFormat="1" applyFont="1" applyBorder="1" applyAlignment="1">
      <alignment horizontal="left" vertical="center" wrapText="1"/>
    </xf>
    <xf numFmtId="4" fontId="20" fillId="0" borderId="13" xfId="3" applyNumberFormat="1" applyFont="1" applyBorder="1" applyAlignment="1">
      <alignment horizontal="left" vertical="center" wrapText="1"/>
    </xf>
    <xf numFmtId="4" fontId="13" fillId="0" borderId="16" xfId="3" applyNumberFormat="1" applyFont="1" applyBorder="1" applyAlignment="1">
      <alignment horizontal="left" vertical="center" wrapText="1"/>
    </xf>
    <xf numFmtId="0" fontId="13" fillId="0" borderId="2" xfId="3" applyFont="1" applyBorder="1" applyAlignment="1">
      <alignment horizontal="left" vertical="center" wrapText="1"/>
    </xf>
    <xf numFmtId="4" fontId="15" fillId="0" borderId="11" xfId="3" applyNumberFormat="1" applyFont="1" applyBorder="1" applyAlignment="1">
      <alignment horizontal="left" vertical="center" wrapText="1"/>
    </xf>
    <xf numFmtId="4" fontId="15" fillId="0" borderId="12" xfId="3" applyNumberFormat="1" applyFont="1" applyBorder="1" applyAlignment="1">
      <alignment horizontal="left" vertical="center" wrapText="1"/>
    </xf>
    <xf numFmtId="4" fontId="15" fillId="0" borderId="13" xfId="3" applyNumberFormat="1" applyFont="1" applyBorder="1" applyAlignment="1">
      <alignment horizontal="left" vertical="center" wrapText="1"/>
    </xf>
    <xf numFmtId="4" fontId="10" fillId="0" borderId="16" xfId="3" applyNumberFormat="1" applyFont="1" applyBorder="1" applyAlignment="1">
      <alignment horizontal="left" vertical="center" wrapText="1"/>
    </xf>
    <xf numFmtId="0" fontId="10" fillId="0" borderId="2" xfId="3" applyFont="1" applyBorder="1" applyAlignment="1">
      <alignment horizontal="left" vertical="center" wrapText="1"/>
    </xf>
    <xf numFmtId="3" fontId="10" fillId="0" borderId="21" xfId="3" applyNumberFormat="1" applyFont="1" applyBorder="1" applyAlignment="1">
      <alignment horizontal="left" vertical="center" wrapText="1"/>
    </xf>
    <xf numFmtId="0" fontId="10" fillId="0" borderId="22" xfId="3" applyFont="1" applyBorder="1" applyAlignment="1">
      <alignment horizontal="left" vertical="center" wrapText="1"/>
    </xf>
    <xf numFmtId="3" fontId="13" fillId="0" borderId="11" xfId="3" applyNumberFormat="1" applyFont="1" applyBorder="1" applyAlignment="1">
      <alignment horizontal="left" vertical="center" wrapText="1"/>
    </xf>
    <xf numFmtId="3" fontId="13" fillId="0" borderId="12" xfId="3" applyNumberFormat="1" applyFont="1" applyBorder="1" applyAlignment="1">
      <alignment horizontal="left" vertical="center" wrapText="1"/>
    </xf>
    <xf numFmtId="3" fontId="13" fillId="0" borderId="13" xfId="3" applyNumberFormat="1" applyFont="1" applyBorder="1" applyAlignment="1">
      <alignment horizontal="left" vertical="center" wrapText="1"/>
    </xf>
    <xf numFmtId="3" fontId="13" fillId="0" borderId="11" xfId="3" applyNumberFormat="1" applyFont="1" applyBorder="1" applyAlignment="1">
      <alignment horizontal="center" vertical="center" wrapText="1"/>
    </xf>
    <xf numFmtId="3" fontId="13" fillId="0" borderId="12" xfId="3" applyNumberFormat="1" applyFont="1" applyBorder="1" applyAlignment="1">
      <alignment horizontal="center" vertical="center" wrapText="1"/>
    </xf>
    <xf numFmtId="3" fontId="13" fillId="0" borderId="13" xfId="3" applyNumberFormat="1" applyFont="1" applyBorder="1" applyAlignment="1">
      <alignment horizontal="center" vertical="center" wrapText="1"/>
    </xf>
    <xf numFmtId="0" fontId="13" fillId="0" borderId="0" xfId="3" applyFont="1" applyAlignment="1">
      <alignment horizontal="center" vertical="center"/>
    </xf>
    <xf numFmtId="0" fontId="13" fillId="0" borderId="0" xfId="3" applyFont="1" applyAlignment="1">
      <alignment horizontal="center" vertical="center" wrapText="1"/>
    </xf>
    <xf numFmtId="0" fontId="13" fillId="0" borderId="0" xfId="3" applyFont="1" applyAlignment="1">
      <alignment horizontal="left" vertical="center" wrapText="1"/>
    </xf>
    <xf numFmtId="0" fontId="5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16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center" wrapText="1"/>
    </xf>
  </cellXfs>
  <cellStyles count="4">
    <cellStyle name="Normal" xfId="0" builtinId="0"/>
    <cellStyle name="Normal 2" xfId="3" xr:uid="{07FEE8D6-12CC-4FFF-9A63-005A02E477E9}"/>
    <cellStyle name="Normal 2 2" xfId="2" xr:uid="{828AB0ED-A463-41F1-AA9D-F100BAADE38E}"/>
    <cellStyle name="TableStyleLight1" xfId="1" xr:uid="{00000000-0005-0000-0000-000001000000}"/>
  </cellStyles>
  <dxfs count="9"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../rober/Desktop/Devize_C.R._V1.8_25%20-%20modificat%20la%2029.05.xlsm" TargetMode="External"/><Relationship Id="rId2" Type="http://schemas.openxmlformats.org/officeDocument/2006/relationships/externalLinkPath" Target="file:///C:\Users\rober\Desktop\Devize_C.R._V1.8_25%20-%20modificat%20la%2029.05.xlsm" TargetMode="External"/><Relationship Id="rId1" Type="http://schemas.openxmlformats.org/officeDocument/2006/relationships/externalLinkPath" Target="/Users/rober/Desktop/Devize_C.R._V1.8_25%20-%20modificat%20la%2029.05.xlsm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../robert.mihai/Desktop/Devize/Registru1%20(2).xlsm" TargetMode="External"/><Relationship Id="rId2" Type="http://schemas.openxmlformats.org/officeDocument/2006/relationships/externalLinkPath" Target="file:///C:\Users\robert.mihai\Desktop\Devize\Registru1%20(2).xlsm" TargetMode="External"/><Relationship Id="rId1" Type="http://schemas.openxmlformats.org/officeDocument/2006/relationships/externalLinkPath" Target="/Users/robert.mihai/Desktop/Devize/Registru1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entralizare date integrale"/>
      <sheetName val="Date deviz"/>
      <sheetName val="Deviz - macheta"/>
      <sheetName val="Formule"/>
      <sheetName val="Norme"/>
      <sheetName val="Nomenclatoare"/>
      <sheetName val="Deviz_CR"/>
      <sheetName val="Deviz general"/>
      <sheetName val="Centralizator devize"/>
      <sheetName val="Compozitii"/>
      <sheetName val="Artif_noi"/>
      <sheetName val="Completari"/>
      <sheetName val="ARN"/>
      <sheetName val="A1"/>
      <sheetName val="Necesar_puieti"/>
      <sheetName val="A2"/>
      <sheetName val="A3"/>
      <sheetName val="A4"/>
      <sheetName val="Lista_achizitii_stat"/>
      <sheetName val="Lista_achizitii_retro"/>
      <sheetName val="Lista_stat"/>
      <sheetName val="Lista_retro"/>
    </sheetNames>
    <sheetDataSet>
      <sheetData sheetId="0"/>
      <sheetData sheetId="1"/>
      <sheetData sheetId="2">
        <row r="14">
          <cell r="C14" t="str">
            <v>C.51.I.a.2</v>
          </cell>
          <cell r="D14" t="str">
            <v>Mobilizarea manuală a solului în jurul puieților în plantații, semănături directe și regenerări naturale - Prașila I - condiții de lucru: mijlocii</v>
          </cell>
          <cell r="E14" t="str">
            <v>1000 buc</v>
          </cell>
          <cell r="F14">
            <v>21.05</v>
          </cell>
          <cell r="G14">
            <v>4</v>
          </cell>
          <cell r="H14">
            <v>599.92999999999995</v>
          </cell>
          <cell r="I14">
            <v>60.8</v>
          </cell>
          <cell r="J14">
            <v>36475.74</v>
          </cell>
          <cell r="K14" t="str">
            <v>1000 buc</v>
          </cell>
          <cell r="L14">
            <v>21.05</v>
          </cell>
          <cell r="M14">
            <v>4</v>
          </cell>
          <cell r="N14">
            <v>599.92999999999995</v>
          </cell>
          <cell r="O14">
            <v>52.95</v>
          </cell>
          <cell r="P14">
            <v>31766.29</v>
          </cell>
        </row>
        <row r="15">
          <cell r="C15" t="str">
            <v>C.58.I.b</v>
          </cell>
          <cell r="D15" t="str">
            <v>Descopleşirea speciilor forestiere de specii ierboase şi specii lemnoase - pe toată suprafața  - condiții de lucru: mijlocii; nr. de puieți/ha: -</v>
          </cell>
          <cell r="E15" t="str">
            <v>ar</v>
          </cell>
          <cell r="F15">
            <v>1.1599999999999999</v>
          </cell>
          <cell r="G15">
            <v>5</v>
          </cell>
          <cell r="H15">
            <v>33.64</v>
          </cell>
          <cell r="I15">
            <v>1216</v>
          </cell>
          <cell r="J15">
            <v>40906.239999999998</v>
          </cell>
          <cell r="K15" t="str">
            <v>ar</v>
          </cell>
          <cell r="L15">
            <v>1.1599999999999999</v>
          </cell>
          <cell r="M15">
            <v>5</v>
          </cell>
          <cell r="N15">
            <v>33.64</v>
          </cell>
          <cell r="O15">
            <v>1059</v>
          </cell>
          <cell r="P15">
            <v>35624.76</v>
          </cell>
        </row>
        <row r="25"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>
            <v>0</v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>
            <v>0</v>
          </cell>
          <cell r="P25" t="str">
            <v/>
          </cell>
        </row>
        <row r="26"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>
            <v>0</v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>
            <v>0</v>
          </cell>
          <cell r="P26" t="str">
            <v/>
          </cell>
        </row>
        <row r="27"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>
            <v>0</v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>
            <v>0</v>
          </cell>
          <cell r="P27" t="str">
            <v/>
          </cell>
        </row>
        <row r="28"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>
            <v>0</v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>
            <v>0</v>
          </cell>
          <cell r="P28" t="str">
            <v/>
          </cell>
        </row>
        <row r="51">
          <cell r="B51" t="str">
            <v>Total</v>
          </cell>
          <cell r="J51">
            <v>1120217.1399999999</v>
          </cell>
          <cell r="P51">
            <v>1959381.76</v>
          </cell>
        </row>
        <row r="52">
          <cell r="B52" t="str">
            <v>Cote - 2,25%</v>
          </cell>
          <cell r="J52">
            <v>25204.89</v>
          </cell>
          <cell r="P52">
            <v>44086.09</v>
          </cell>
        </row>
        <row r="53">
          <cell r="B53" t="str">
            <v>TOTAL I</v>
          </cell>
          <cell r="J53">
            <v>1145422.0299999998</v>
          </cell>
          <cell r="P53">
            <v>2003467.85</v>
          </cell>
        </row>
        <row r="54">
          <cell r="B54" t="str">
            <v>Cheltuieli indirecte 4%</v>
          </cell>
          <cell r="J54">
            <v>45816.88</v>
          </cell>
          <cell r="P54">
            <v>80138.710000000006</v>
          </cell>
        </row>
        <row r="55">
          <cell r="B55" t="str">
            <v>TOTAL II</v>
          </cell>
          <cell r="C55"/>
          <cell r="D55"/>
          <cell r="E55"/>
          <cell r="F55"/>
          <cell r="G55"/>
          <cell r="H55"/>
          <cell r="I55"/>
          <cell r="J55">
            <v>1191238.9099999997</v>
          </cell>
          <cell r="P55">
            <v>2083606.56</v>
          </cell>
        </row>
        <row r="56">
          <cell r="B56" t="str">
            <v>Profit 4%</v>
          </cell>
          <cell r="C56"/>
          <cell r="D56"/>
          <cell r="E56"/>
          <cell r="F56"/>
          <cell r="G56"/>
          <cell r="H56"/>
          <cell r="I56"/>
          <cell r="J56">
            <v>47649.56</v>
          </cell>
          <cell r="P56">
            <v>83344.259999999995</v>
          </cell>
        </row>
        <row r="57">
          <cell r="B57" t="str">
            <v>TOTAL III</v>
          </cell>
          <cell r="C57"/>
          <cell r="D57"/>
          <cell r="E57"/>
          <cell r="F57"/>
          <cell r="G57"/>
          <cell r="H57"/>
          <cell r="I57"/>
          <cell r="J57">
            <v>1238888.4699999997</v>
          </cell>
          <cell r="P57">
            <v>2166950.8199999998</v>
          </cell>
        </row>
        <row r="58">
          <cell r="B58" t="str">
            <v>TOTAL MANOPERĂ</v>
          </cell>
          <cell r="C58"/>
          <cell r="D58"/>
          <cell r="E58"/>
          <cell r="F58"/>
          <cell r="G58"/>
          <cell r="H58"/>
          <cell r="I58"/>
          <cell r="J58">
            <v>1238889</v>
          </cell>
          <cell r="P58">
            <v>2166951</v>
          </cell>
        </row>
      </sheetData>
      <sheetData sheetId="3"/>
      <sheetData sheetId="4">
        <row r="1">
          <cell r="B1" t="str">
            <v>C.4</v>
          </cell>
        </row>
        <row r="3">
          <cell r="B3" t="str">
            <v>Nr. crt</v>
          </cell>
          <cell r="C3" t="str">
            <v>Cod normă</v>
          </cell>
          <cell r="D3" t="str">
            <v>NT</v>
          </cell>
          <cell r="E3" t="str">
            <v>PU (lei)</v>
          </cell>
          <cell r="F3" t="str">
            <v>Descriere manoperă</v>
          </cell>
          <cell r="G3" t="str">
            <v>UM</v>
          </cell>
          <cell r="H3" t="str">
            <v>Grila</v>
          </cell>
          <cell r="I3" t="str">
            <v>%Completare/ grad de acoperire</v>
          </cell>
          <cell r="J3" t="str">
            <v>Condiții de lucru</v>
          </cell>
          <cell r="K3" t="str">
            <v>Dimensiunile gropilor/ schemă</v>
          </cell>
          <cell r="L3" t="str">
            <v>Nr. De pieți/ha</v>
          </cell>
          <cell r="M3" t="str">
            <v>Categoria de pantă</v>
          </cell>
          <cell r="N3" t="str">
            <v>Dist. De transport (m)</v>
          </cell>
          <cell r="O3" t="str">
            <v>Lățimea șanțului (cm)</v>
          </cell>
          <cell r="P3" t="str">
            <v>Adâncimea șanțului (cm)</v>
          </cell>
          <cell r="Q3" t="str">
            <v>Grosimea stratului de mușchi, litieră sau humus brut (cm)</v>
          </cell>
          <cell r="R3" t="str">
            <v>Felul rigolelor</v>
          </cell>
          <cell r="S3" t="str">
            <v>Textura solului</v>
          </cell>
          <cell r="T3" t="str">
            <v>PU (lei)</v>
          </cell>
        </row>
        <row r="4">
          <cell r="A4">
            <v>1</v>
          </cell>
          <cell r="B4">
            <v>0</v>
          </cell>
          <cell r="C4">
            <v>1</v>
          </cell>
          <cell r="D4">
            <v>2</v>
          </cell>
          <cell r="E4">
            <v>5</v>
          </cell>
          <cell r="F4">
            <v>3</v>
          </cell>
          <cell r="G4">
            <v>4</v>
          </cell>
          <cell r="H4">
            <v>5</v>
          </cell>
          <cell r="I4">
            <v>10</v>
          </cell>
          <cell r="J4">
            <v>11</v>
          </cell>
          <cell r="K4">
            <v>12</v>
          </cell>
          <cell r="L4">
            <v>13</v>
          </cell>
          <cell r="M4">
            <v>14</v>
          </cell>
          <cell r="N4">
            <v>15</v>
          </cell>
          <cell r="O4">
            <v>16</v>
          </cell>
          <cell r="P4">
            <v>17</v>
          </cell>
          <cell r="Q4">
            <v>18</v>
          </cell>
          <cell r="R4">
            <v>19</v>
          </cell>
          <cell r="T4">
            <v>6</v>
          </cell>
          <cell r="V4" t="str">
            <v>Norme grupate</v>
          </cell>
        </row>
        <row r="5">
          <cell r="A5" t="str">
            <v>A.27.a</v>
          </cell>
          <cell r="B5">
            <v>1</v>
          </cell>
          <cell r="C5" t="str">
            <v>A.27.a</v>
          </cell>
          <cell r="D5">
            <v>0.2</v>
          </cell>
          <cell r="E5">
            <v>6</v>
          </cell>
          <cell r="F5" t="str">
            <v>Prelucrarea semințelor de paltin</v>
          </cell>
          <cell r="G5" t="str">
            <v>kg</v>
          </cell>
          <cell r="H5">
            <v>7</v>
          </cell>
          <cell r="T5">
            <v>6</v>
          </cell>
        </row>
        <row r="6">
          <cell r="A6" t="str">
            <v>A.7.I.a</v>
          </cell>
          <cell r="B6">
            <v>2</v>
          </cell>
          <cell r="C6" t="str">
            <v>A.7.I.a</v>
          </cell>
          <cell r="D6">
            <v>0.28999999999999998</v>
          </cell>
          <cell r="E6">
            <v>7.83</v>
          </cell>
          <cell r="F6" t="str">
            <v>Recoltarea ghindei - stejar pedunculat, stejar roșu, stejar brumăriu și cer - fructificație slabă - &lt; 5 kg pe un arbore</v>
          </cell>
          <cell r="G6" t="str">
            <v>kg</v>
          </cell>
          <cell r="H6">
            <v>1</v>
          </cell>
          <cell r="T6">
            <v>7.83</v>
          </cell>
        </row>
        <row r="7">
          <cell r="A7" t="str">
            <v>A.7.I.b</v>
          </cell>
          <cell r="B7">
            <v>3</v>
          </cell>
          <cell r="C7" t="str">
            <v>A.7.I.b</v>
          </cell>
          <cell r="D7">
            <v>0.17</v>
          </cell>
          <cell r="E7">
            <v>4.59</v>
          </cell>
          <cell r="F7" t="str">
            <v>Recoltarea ghindei - stejar pedunculat, stejar roșu, stejar brumăriu și cer - fructificație bună; 5,1 - 10  kg pe un arbore</v>
          </cell>
          <cell r="G7" t="str">
            <v>kg</v>
          </cell>
          <cell r="H7">
            <v>1</v>
          </cell>
          <cell r="T7">
            <v>4.59</v>
          </cell>
        </row>
        <row r="8">
          <cell r="A8" t="str">
            <v>A.7.I.c</v>
          </cell>
          <cell r="B8">
            <v>4</v>
          </cell>
          <cell r="C8" t="str">
            <v>A.7.I.c</v>
          </cell>
          <cell r="D8">
            <v>0.09</v>
          </cell>
          <cell r="E8">
            <v>2.4300000000000002</v>
          </cell>
          <cell r="F8" t="str">
            <v>Recoltarea ghindei - stejar pedunculat, stejar roșu, stejar brumăriu și cer - fructificație foarte bună; &gt; 10  kg pe un arbore</v>
          </cell>
          <cell r="G8" t="str">
            <v>kg</v>
          </cell>
          <cell r="H8">
            <v>1</v>
          </cell>
          <cell r="T8">
            <v>2.4300000000000002</v>
          </cell>
        </row>
        <row r="9">
          <cell r="A9" t="str">
            <v>A.7.II.a</v>
          </cell>
          <cell r="B9">
            <v>5</v>
          </cell>
          <cell r="C9" t="str">
            <v>A.7.II.a</v>
          </cell>
          <cell r="D9">
            <v>0.3</v>
          </cell>
          <cell r="E9">
            <v>8.1</v>
          </cell>
          <cell r="F9" t="str">
            <v>Recoltarea ghindei - stejar pufos, gorun și gârniță - fructificație slabă - &lt; 5 kg pe un arbore</v>
          </cell>
          <cell r="G9" t="str">
            <v>kg</v>
          </cell>
          <cell r="H9">
            <v>1</v>
          </cell>
          <cell r="T9">
            <v>8.1</v>
          </cell>
        </row>
        <row r="10">
          <cell r="A10" t="str">
            <v>A.7.II.b</v>
          </cell>
          <cell r="B10">
            <v>6</v>
          </cell>
          <cell r="C10" t="str">
            <v>A.7.II.b</v>
          </cell>
          <cell r="D10">
            <v>0.18</v>
          </cell>
          <cell r="E10">
            <v>4.8600000000000003</v>
          </cell>
          <cell r="F10" t="str">
            <v>Recoltarea ghindei - stejar pufos, gorun și gârniță - fructificație bună; 5,1 - 10  kg pe un arbore</v>
          </cell>
          <cell r="G10" t="str">
            <v>kg</v>
          </cell>
          <cell r="H10">
            <v>1</v>
          </cell>
          <cell r="T10">
            <v>4.8600000000000003</v>
          </cell>
        </row>
        <row r="11">
          <cell r="A11" t="str">
            <v>A.7.II.c</v>
          </cell>
          <cell r="B11">
            <v>7</v>
          </cell>
          <cell r="C11" t="str">
            <v>A.7.II.c</v>
          </cell>
          <cell r="D11">
            <v>0.12</v>
          </cell>
          <cell r="E11">
            <v>3.24</v>
          </cell>
          <cell r="F11" t="str">
            <v>Recoltarea ghindei - stejar pufos, gorun și gârniță - fructificație foarte bună; &gt; 10  kg pe un arbore</v>
          </cell>
          <cell r="G11" t="str">
            <v>kg</v>
          </cell>
          <cell r="H11">
            <v>1</v>
          </cell>
          <cell r="T11">
            <v>3.24</v>
          </cell>
        </row>
        <row r="12">
          <cell r="A12" t="str">
            <v>A.8.I.a</v>
          </cell>
          <cell r="B12">
            <v>8</v>
          </cell>
          <cell r="C12" t="str">
            <v>A.8.I.a</v>
          </cell>
          <cell r="D12">
            <v>2.09</v>
          </cell>
          <cell r="E12">
            <v>62.7</v>
          </cell>
          <cell r="F12" t="str">
            <v>Recoltarea semințelor aripate de tei, frasin, acerinee și mojdrean - I. Tei - Fructificație slabă</v>
          </cell>
          <cell r="G12" t="str">
            <v>Kg</v>
          </cell>
          <cell r="H12">
            <v>7</v>
          </cell>
          <cell r="T12">
            <v>62.7</v>
          </cell>
        </row>
        <row r="13">
          <cell r="A13" t="str">
            <v>A.8.I.b</v>
          </cell>
          <cell r="B13">
            <v>9</v>
          </cell>
          <cell r="C13" t="str">
            <v>A.8.I.b</v>
          </cell>
          <cell r="D13">
            <v>1.58</v>
          </cell>
          <cell r="E13">
            <v>47.4</v>
          </cell>
          <cell r="F13" t="str">
            <v>Recoltarea semințelor aripate de tei, frasin, acerinee și mojdrean - I. Tei - Fructificație bună</v>
          </cell>
          <cell r="G13" t="str">
            <v>Kg</v>
          </cell>
          <cell r="H13">
            <v>7</v>
          </cell>
          <cell r="T13">
            <v>47.4</v>
          </cell>
        </row>
        <row r="14">
          <cell r="A14" t="str">
            <v>A.8.I.c</v>
          </cell>
          <cell r="B14">
            <v>10</v>
          </cell>
          <cell r="C14" t="str">
            <v>A.8.I.c</v>
          </cell>
          <cell r="D14">
            <v>1.1599999999999999</v>
          </cell>
          <cell r="E14">
            <v>34.799999999999997</v>
          </cell>
          <cell r="F14" t="str">
            <v>Recoltarea semințelor aripate de tei, frasin, acerinee și mojdrean - I. Tei - Fructificație foarte bună</v>
          </cell>
          <cell r="G14" t="str">
            <v>Kg</v>
          </cell>
          <cell r="H14">
            <v>7</v>
          </cell>
          <cell r="T14">
            <v>34.799999999999997</v>
          </cell>
        </row>
        <row r="15">
          <cell r="A15" t="str">
            <v>A.8.II.a</v>
          </cell>
          <cell r="B15">
            <v>11</v>
          </cell>
          <cell r="C15" t="str">
            <v>A.8.II.a</v>
          </cell>
          <cell r="D15">
            <v>1.74</v>
          </cell>
          <cell r="E15">
            <v>52.2</v>
          </cell>
          <cell r="F15" t="str">
            <v>Recoltarea semințelor aripate de tei, frasin, acerinee și mojdrean - II. Frasin - Fructificație slabă</v>
          </cell>
          <cell r="G15" t="str">
            <v>Kg</v>
          </cell>
          <cell r="H15">
            <v>7</v>
          </cell>
          <cell r="T15">
            <v>52.2</v>
          </cell>
        </row>
        <row r="16">
          <cell r="A16" t="str">
            <v>A.8.II.b</v>
          </cell>
          <cell r="B16">
            <v>12</v>
          </cell>
          <cell r="C16" t="str">
            <v>A.8.II.b</v>
          </cell>
          <cell r="D16">
            <v>1.03</v>
          </cell>
          <cell r="E16">
            <v>30.9</v>
          </cell>
          <cell r="F16" t="str">
            <v>Recoltarea semințelor aripate de tei, frasin, acerinee și mojdrean - II. Frasin - Fructificație bună</v>
          </cell>
          <cell r="G16" t="str">
            <v>Kg</v>
          </cell>
          <cell r="H16">
            <v>7</v>
          </cell>
          <cell r="T16">
            <v>30.9</v>
          </cell>
        </row>
        <row r="17">
          <cell r="A17" t="str">
            <v>A.8.II.c</v>
          </cell>
          <cell r="B17">
            <v>13</v>
          </cell>
          <cell r="C17" t="str">
            <v>A.8.II.c</v>
          </cell>
          <cell r="D17">
            <v>0.82</v>
          </cell>
          <cell r="E17">
            <v>24.6</v>
          </cell>
          <cell r="F17" t="str">
            <v>Recoltarea semințelor aripate de tei, frasin, acerinee și mojdrean - II. Frasin - Fructificație foarte bună</v>
          </cell>
          <cell r="G17" t="str">
            <v>Kg</v>
          </cell>
          <cell r="H17">
            <v>7</v>
          </cell>
          <cell r="T17">
            <v>24.6</v>
          </cell>
        </row>
        <row r="18">
          <cell r="A18" t="str">
            <v>A.8.III.a</v>
          </cell>
          <cell r="B18">
            <v>14</v>
          </cell>
          <cell r="C18" t="str">
            <v>A.8.III.a</v>
          </cell>
          <cell r="D18">
            <v>1.3</v>
          </cell>
          <cell r="E18">
            <v>39</v>
          </cell>
          <cell r="F18" t="str">
            <v>Recoltarea semințelor aripate de tei, frasin, acerinee și mojdrean - III. Acerinee (paltin, jugastu, arțar) - Fructificație slabă</v>
          </cell>
          <cell r="G18" t="str">
            <v>Kg</v>
          </cell>
          <cell r="H18">
            <v>7</v>
          </cell>
          <cell r="T18">
            <v>39</v>
          </cell>
        </row>
        <row r="19">
          <cell r="A19" t="str">
            <v>A.8.III.b</v>
          </cell>
          <cell r="B19">
            <v>15</v>
          </cell>
          <cell r="C19" t="str">
            <v>A.8.III.b</v>
          </cell>
          <cell r="D19">
            <v>0.93</v>
          </cell>
          <cell r="E19">
            <v>27.9</v>
          </cell>
          <cell r="F19" t="str">
            <v>Recoltarea semințelor aripate de tei, frasin, acerinee și mojdrean - III. Acerinee (paltin, jugastu, arțar) - Fructificație bună</v>
          </cell>
          <cell r="G19" t="str">
            <v>Kg</v>
          </cell>
          <cell r="H19">
            <v>7</v>
          </cell>
          <cell r="T19">
            <v>27.9</v>
          </cell>
        </row>
        <row r="20">
          <cell r="A20" t="str">
            <v>A.8.III.c</v>
          </cell>
          <cell r="B20">
            <v>16</v>
          </cell>
          <cell r="C20" t="str">
            <v>A.8.III.c</v>
          </cell>
          <cell r="D20">
            <v>0.63</v>
          </cell>
          <cell r="E20">
            <v>18.899999999999999</v>
          </cell>
          <cell r="F20" t="str">
            <v>Recoltarea semințelor aripate de tei, frasin, acerinee și mojdrean - III. Acerinee (paltin, jugastu, arțar) - Fructificație foarte bună</v>
          </cell>
          <cell r="G20" t="str">
            <v>Kg</v>
          </cell>
          <cell r="H20">
            <v>7</v>
          </cell>
          <cell r="T20">
            <v>18.899999999999999</v>
          </cell>
        </row>
        <row r="21">
          <cell r="A21" t="str">
            <v>A.8.IV.a</v>
          </cell>
          <cell r="B21">
            <v>17</v>
          </cell>
          <cell r="C21" t="str">
            <v>A.8.IV.a</v>
          </cell>
          <cell r="D21">
            <v>1.9</v>
          </cell>
          <cell r="E21">
            <v>57</v>
          </cell>
          <cell r="F21" t="str">
            <v>Recoltarea semințelor aripate de tei, frasin, acerinee și mojdrean - IV Mojdrean - Fructificație slabă</v>
          </cell>
          <cell r="G21" t="str">
            <v>Kg</v>
          </cell>
          <cell r="H21">
            <v>7</v>
          </cell>
          <cell r="T21">
            <v>57</v>
          </cell>
        </row>
        <row r="22">
          <cell r="A22" t="str">
            <v>A.8.IV.b</v>
          </cell>
          <cell r="B22">
            <v>18</v>
          </cell>
          <cell r="C22" t="str">
            <v>A.8.IV.b</v>
          </cell>
          <cell r="D22">
            <v>1.18</v>
          </cell>
          <cell r="E22">
            <v>35.4</v>
          </cell>
          <cell r="F22" t="str">
            <v>Recoltarea semințelor aripate de tei, frasin, acerinee și mojdrean - IV Mojdrean - Fructificație bună</v>
          </cell>
          <cell r="G22" t="str">
            <v>Kg</v>
          </cell>
          <cell r="H22">
            <v>7</v>
          </cell>
          <cell r="T22">
            <v>35.4</v>
          </cell>
        </row>
        <row r="23">
          <cell r="A23" t="str">
            <v>A.8.IV.c</v>
          </cell>
          <cell r="B23">
            <v>19</v>
          </cell>
          <cell r="C23" t="str">
            <v>A.8.IV.c</v>
          </cell>
          <cell r="D23">
            <v>0.63</v>
          </cell>
          <cell r="E23">
            <v>18.899999999999999</v>
          </cell>
          <cell r="F23" t="str">
            <v>Recoltarea semințelor aripate de tei, frasin, acerinee și mojdrean - IV Mojdrean - Fructificație foarte bună</v>
          </cell>
          <cell r="G23" t="str">
            <v>Kg</v>
          </cell>
          <cell r="H23">
            <v>7</v>
          </cell>
          <cell r="T23">
            <v>18.899999999999999</v>
          </cell>
        </row>
        <row r="24">
          <cell r="A24" t="str">
            <v>B.1</v>
          </cell>
          <cell r="B24">
            <v>20</v>
          </cell>
          <cell r="C24" t="str">
            <v>B.1</v>
          </cell>
          <cell r="D24">
            <v>0.54</v>
          </cell>
          <cell r="E24">
            <v>14.85</v>
          </cell>
          <cell r="F24" t="str">
            <v>Curățarea mnuală a terenului de ierburi, rugi și zmeuriș</v>
          </cell>
          <cell r="G24" t="str">
            <v>ar</v>
          </cell>
          <cell r="H24">
            <v>2</v>
          </cell>
          <cell r="T24">
            <v>14.85</v>
          </cell>
        </row>
        <row r="25">
          <cell r="A25" t="str">
            <v>B.10.I.a.1</v>
          </cell>
          <cell r="B25">
            <v>21</v>
          </cell>
          <cell r="C25" t="str">
            <v>B.10.I.a.1</v>
          </cell>
          <cell r="D25">
            <v>7.89</v>
          </cell>
          <cell r="E25">
            <v>220.92</v>
          </cell>
          <cell r="F25" t="str">
            <v>Desfundarea manuală a solului cu cazmaua - la 20 - 30 cm adâncime - în teren nelucrat anterior - sol cu textură ușoară</v>
          </cell>
          <cell r="G25" t="str">
            <v>ar</v>
          </cell>
          <cell r="H25">
            <v>3</v>
          </cell>
          <cell r="T25">
            <v>220.92</v>
          </cell>
        </row>
        <row r="26">
          <cell r="A26" t="str">
            <v>B.10.I.a.2</v>
          </cell>
          <cell r="B26">
            <v>22</v>
          </cell>
          <cell r="C26" t="str">
            <v>B.10.I.a.2</v>
          </cell>
          <cell r="D26">
            <v>11.85</v>
          </cell>
          <cell r="E26">
            <v>331.8</v>
          </cell>
          <cell r="F26" t="str">
            <v>Desfundarea manuală a solului cu cazmaua - la 20 - 30 cm adâncime - în teren nelucrat anterior - sol cu textură mijlocie</v>
          </cell>
          <cell r="G26" t="str">
            <v>ar</v>
          </cell>
          <cell r="H26">
            <v>3</v>
          </cell>
          <cell r="T26">
            <v>331.8</v>
          </cell>
        </row>
        <row r="27">
          <cell r="A27" t="str">
            <v>B.10.I.b.1</v>
          </cell>
          <cell r="B27">
            <v>23</v>
          </cell>
          <cell r="C27" t="str">
            <v>B.10.I.b.1</v>
          </cell>
          <cell r="D27">
            <v>7</v>
          </cell>
          <cell r="E27">
            <v>196</v>
          </cell>
          <cell r="F27" t="str">
            <v>Desfundarea manuală a solului cu cazmaua - la 20 - 30 cm adâncime - în teren lucrat anterior - sol cu textură ușoară</v>
          </cell>
          <cell r="G27" t="str">
            <v>ar</v>
          </cell>
          <cell r="H27">
            <v>3</v>
          </cell>
          <cell r="T27">
            <v>196</v>
          </cell>
        </row>
        <row r="28">
          <cell r="A28" t="str">
            <v>B.10.I.b.2</v>
          </cell>
          <cell r="B28">
            <v>24</v>
          </cell>
          <cell r="C28" t="str">
            <v>B.10.I.b.2</v>
          </cell>
          <cell r="D28">
            <v>10.1</v>
          </cell>
          <cell r="E28">
            <v>282.8</v>
          </cell>
          <cell r="F28" t="str">
            <v>Desfundarea manuală a solului cu cazmaua - la 20 - 30 cm adâncime - în teren lucrat anterior - sol cu textură mijlocie</v>
          </cell>
          <cell r="G28" t="str">
            <v>ar</v>
          </cell>
          <cell r="H28">
            <v>3</v>
          </cell>
          <cell r="T28">
            <v>282.8</v>
          </cell>
        </row>
        <row r="29">
          <cell r="A29" t="str">
            <v>B.10.II.a.1</v>
          </cell>
          <cell r="B29">
            <v>25</v>
          </cell>
          <cell r="C29" t="str">
            <v>B.10.II.a.1</v>
          </cell>
          <cell r="D29">
            <v>15.69</v>
          </cell>
          <cell r="E29">
            <v>439.32</v>
          </cell>
          <cell r="F29" t="str">
            <v>Desfundarea manuală a solului cu două cazmale - la 50 - 60 cm adâncime - în teren nelucrat anterior - sol cu textură ușoară</v>
          </cell>
          <cell r="G29" t="str">
            <v>ar</v>
          </cell>
          <cell r="H29">
            <v>3</v>
          </cell>
          <cell r="T29">
            <v>439.32</v>
          </cell>
        </row>
        <row r="30">
          <cell r="A30" t="str">
            <v>B.10.II.a.2</v>
          </cell>
          <cell r="B30">
            <v>26</v>
          </cell>
          <cell r="C30" t="str">
            <v>B.10.II.a.2</v>
          </cell>
          <cell r="D30">
            <v>21.05</v>
          </cell>
          <cell r="E30">
            <v>589.4</v>
          </cell>
          <cell r="F30" t="str">
            <v>Desfundarea manuală a solului cu două cazmale - la 50 - 60 cm adâncime - în teren nelucrat anterior - sol cu textură mijlocie</v>
          </cell>
          <cell r="G30" t="str">
            <v>ar</v>
          </cell>
          <cell r="H30">
            <v>3</v>
          </cell>
          <cell r="T30">
            <v>589.4</v>
          </cell>
        </row>
        <row r="31">
          <cell r="A31" t="str">
            <v>B.11.a.1</v>
          </cell>
          <cell r="B31">
            <v>27</v>
          </cell>
          <cell r="C31" t="str">
            <v>B.11.a.1</v>
          </cell>
          <cell r="D31">
            <v>1.37</v>
          </cell>
          <cell r="E31">
            <v>36.99</v>
          </cell>
          <cell r="F31" t="str">
            <v>Împrăștierea gunoiului de grajd &lt;10 t/ha</v>
          </cell>
          <cell r="G31" t="str">
            <v>tona</v>
          </cell>
          <cell r="H31">
            <v>1</v>
          </cell>
          <cell r="T31">
            <v>36.99</v>
          </cell>
        </row>
        <row r="32">
          <cell r="A32" t="str">
            <v>B.11.a.2</v>
          </cell>
          <cell r="B32">
            <v>28</v>
          </cell>
          <cell r="C32" t="str">
            <v>B.11.a.2</v>
          </cell>
          <cell r="D32">
            <v>1.21</v>
          </cell>
          <cell r="E32">
            <v>32.67</v>
          </cell>
          <cell r="F32" t="str">
            <v>Împrăștierea gunoiului de grajd 10,1 - 20,0 t/ha</v>
          </cell>
          <cell r="G32" t="str">
            <v>tona</v>
          </cell>
          <cell r="H32">
            <v>1</v>
          </cell>
          <cell r="T32">
            <v>32.67</v>
          </cell>
        </row>
        <row r="33">
          <cell r="A33" t="str">
            <v>B.11.a.3</v>
          </cell>
          <cell r="B33">
            <v>29</v>
          </cell>
          <cell r="C33" t="str">
            <v>B.11.a.3</v>
          </cell>
          <cell r="D33">
            <v>0.85</v>
          </cell>
          <cell r="E33">
            <v>22.95</v>
          </cell>
          <cell r="F33" t="str">
            <v>Împrăștierea gunoiului de grajd 20,1 - 30,0  t/ha</v>
          </cell>
          <cell r="G33" t="str">
            <v>tona</v>
          </cell>
          <cell r="H33">
            <v>1</v>
          </cell>
          <cell r="T33">
            <v>22.95</v>
          </cell>
        </row>
        <row r="34">
          <cell r="A34" t="str">
            <v>B.11.a.4</v>
          </cell>
          <cell r="B34">
            <v>30</v>
          </cell>
          <cell r="C34" t="str">
            <v>B.11.a.4</v>
          </cell>
          <cell r="D34">
            <v>0.7</v>
          </cell>
          <cell r="E34">
            <v>18.899999999999999</v>
          </cell>
          <cell r="F34" t="str">
            <v>Împrăștierea gunoiului de grajd &gt;30 t/ha</v>
          </cell>
          <cell r="G34" t="str">
            <v>tona</v>
          </cell>
          <cell r="H34">
            <v>1</v>
          </cell>
          <cell r="T34">
            <v>18.899999999999999</v>
          </cell>
        </row>
        <row r="35">
          <cell r="A35" t="str">
            <v>B.11.b</v>
          </cell>
          <cell r="B35">
            <v>31</v>
          </cell>
          <cell r="C35" t="str">
            <v>B.11.b</v>
          </cell>
          <cell r="D35">
            <v>5.03</v>
          </cell>
          <cell r="E35">
            <v>135.81</v>
          </cell>
          <cell r="F35" t="str">
            <v>Împrăștierea compostului</v>
          </cell>
          <cell r="G35" t="str">
            <v>tona</v>
          </cell>
          <cell r="H35">
            <v>1</v>
          </cell>
          <cell r="T35">
            <v>135.81</v>
          </cell>
        </row>
        <row r="36">
          <cell r="A36" t="str">
            <v>B.12.I</v>
          </cell>
          <cell r="B36">
            <v>32</v>
          </cell>
          <cell r="C36" t="str">
            <v>B.12.I</v>
          </cell>
          <cell r="D36">
            <v>11.11</v>
          </cell>
          <cell r="E36">
            <v>305.52999999999997</v>
          </cell>
          <cell r="F36" t="str">
            <v>Pregătirea şi împrăştierea manuală a îngrăşămintelor minerale - I Mărunțirea îngrășemintelor minerale</v>
          </cell>
          <cell r="G36" t="str">
            <v>tona</v>
          </cell>
          <cell r="H36">
            <v>2</v>
          </cell>
          <cell r="T36">
            <v>305.52999999999997</v>
          </cell>
        </row>
        <row r="37">
          <cell r="A37" t="str">
            <v>B.12.II</v>
          </cell>
          <cell r="B37">
            <v>33</v>
          </cell>
          <cell r="C37" t="str">
            <v>B.12.II</v>
          </cell>
          <cell r="D37">
            <v>14.49</v>
          </cell>
          <cell r="E37">
            <v>398.48</v>
          </cell>
          <cell r="F37" t="str">
            <v>Pregătirea şi împrăştierea manuală a îngrăşămintelor minerale - II Cernerea îngrășemintelor minerale</v>
          </cell>
          <cell r="G37" t="str">
            <v>tona</v>
          </cell>
          <cell r="H37">
            <v>2</v>
          </cell>
          <cell r="T37">
            <v>398.48</v>
          </cell>
        </row>
        <row r="38">
          <cell r="A38" t="str">
            <v>B.12.III</v>
          </cell>
          <cell r="B38">
            <v>34</v>
          </cell>
          <cell r="C38" t="str">
            <v>B.12.III</v>
          </cell>
          <cell r="D38">
            <v>40.82</v>
          </cell>
          <cell r="E38">
            <v>1122.55</v>
          </cell>
          <cell r="F38" t="str">
            <v>Pregătirea şi împrăştierea manuală a îngrăşămintelor minerale - I Împrăștierea îngrășemintelor minerale</v>
          </cell>
          <cell r="G38" t="str">
            <v>tona</v>
          </cell>
          <cell r="H38">
            <v>2</v>
          </cell>
          <cell r="T38">
            <v>1122.55</v>
          </cell>
        </row>
        <row r="39">
          <cell r="A39" t="str">
            <v>B.12.III.b.1</v>
          </cell>
          <cell r="B39">
            <v>35</v>
          </cell>
          <cell r="C39" t="str">
            <v>B.12.III.b.1</v>
          </cell>
          <cell r="D39">
            <v>181.82</v>
          </cell>
          <cell r="E39">
            <v>5000.05</v>
          </cell>
          <cell r="F39" t="str">
            <v>Pregătirea şi împrăştierea manuală a îngrăşămintelor minerale - până la 150 kg/ha</v>
          </cell>
          <cell r="G39" t="str">
            <v>tona</v>
          </cell>
          <cell r="H39">
            <v>2</v>
          </cell>
          <cell r="T39">
            <v>5000.05</v>
          </cell>
        </row>
        <row r="40">
          <cell r="A40" t="str">
            <v>B.12.III.b.2</v>
          </cell>
          <cell r="B40">
            <v>36</v>
          </cell>
          <cell r="C40" t="str">
            <v>B.12.III.b.2</v>
          </cell>
          <cell r="D40">
            <v>142.86000000000001</v>
          </cell>
          <cell r="E40">
            <v>3928.65</v>
          </cell>
          <cell r="F40" t="str">
            <v>Pregătirea şi împrăştierea manuală a îngrăşămintelor minerale - 151 - 200 kg/ha</v>
          </cell>
          <cell r="G40" t="str">
            <v>tona</v>
          </cell>
          <cell r="H40">
            <v>2</v>
          </cell>
          <cell r="T40">
            <v>3928.65</v>
          </cell>
        </row>
        <row r="41">
          <cell r="A41" t="str">
            <v>B.12.III.b.3</v>
          </cell>
          <cell r="B41">
            <v>37</v>
          </cell>
          <cell r="C41" t="str">
            <v>B.12.III.b.3</v>
          </cell>
          <cell r="D41">
            <v>66.67</v>
          </cell>
          <cell r="E41">
            <v>1833.43</v>
          </cell>
          <cell r="F41" t="str">
            <v>Pregătirea şi împrăştierea manuală a îngrăşămintelor minerale - peste 200 kg/ha</v>
          </cell>
          <cell r="G41" t="str">
            <v>tona</v>
          </cell>
          <cell r="H41">
            <v>2</v>
          </cell>
          <cell r="T41">
            <v>1833.43</v>
          </cell>
        </row>
        <row r="42">
          <cell r="A42" t="str">
            <v>B.13.I.a</v>
          </cell>
          <cell r="B42">
            <v>38</v>
          </cell>
          <cell r="C42" t="str">
            <v>B.13.I.a</v>
          </cell>
          <cell r="D42">
            <v>1</v>
          </cell>
          <cell r="E42">
            <v>27.5</v>
          </cell>
          <cell r="F42" t="str">
            <v>Încorporarea îngrăşemintelor cu sapa sau cu săpăliga - în culturi printre rândurile de puieți - mobilizat anterior - textura solului ușoară</v>
          </cell>
          <cell r="G42" t="str">
            <v>ar</v>
          </cell>
          <cell r="H42">
            <v>2</v>
          </cell>
          <cell r="T42">
            <v>27.5</v>
          </cell>
        </row>
        <row r="43">
          <cell r="A43" t="str">
            <v>B.13.I.b</v>
          </cell>
          <cell r="B43">
            <v>39</v>
          </cell>
          <cell r="C43" t="str">
            <v>B.13.I.b</v>
          </cell>
          <cell r="D43">
            <v>1.45</v>
          </cell>
          <cell r="E43">
            <v>39.880000000000003</v>
          </cell>
          <cell r="F43" t="str">
            <v>Încorporarea îngrăşemintelor cu sapa sau cu săpăliga - în culturi printre rândurile de puieți - mobilizat anterior - textura solului mijlocie</v>
          </cell>
          <cell r="G43" t="str">
            <v>ar</v>
          </cell>
          <cell r="H43">
            <v>2</v>
          </cell>
          <cell r="T43">
            <v>39.880000000000003</v>
          </cell>
        </row>
        <row r="44">
          <cell r="A44" t="str">
            <v>B.13.II.a</v>
          </cell>
          <cell r="B44">
            <v>40</v>
          </cell>
          <cell r="C44" t="str">
            <v>B.13.II.a</v>
          </cell>
          <cell r="D44">
            <v>1.2</v>
          </cell>
          <cell r="E44">
            <v>33</v>
          </cell>
          <cell r="F44" t="str">
            <v>Încorporarea îngrăşemintelor cu sapa sau cu săpăliga - în teren liber - nemobilizat anterior - textura solului ușoară</v>
          </cell>
          <cell r="G44" t="str">
            <v>ar</v>
          </cell>
          <cell r="H44">
            <v>2</v>
          </cell>
          <cell r="T44">
            <v>33</v>
          </cell>
        </row>
        <row r="45">
          <cell r="A45" t="str">
            <v>B.13.II.b</v>
          </cell>
          <cell r="B45">
            <v>41</v>
          </cell>
          <cell r="C45" t="str">
            <v>B.13.II.b</v>
          </cell>
          <cell r="D45">
            <v>1.72</v>
          </cell>
          <cell r="E45">
            <v>47.3</v>
          </cell>
          <cell r="F45" t="str">
            <v>Încorporarea îngrăşemintelor cu sapa sau cu săpăliga - în teren liber - nemobilizat anterior - textura solului mijlocie</v>
          </cell>
          <cell r="G45" t="str">
            <v>ar</v>
          </cell>
          <cell r="H45">
            <v>2</v>
          </cell>
          <cell r="T45">
            <v>47.3</v>
          </cell>
        </row>
        <row r="46">
          <cell r="A46" t="str">
            <v>B.14.a</v>
          </cell>
          <cell r="B46">
            <v>42</v>
          </cell>
          <cell r="C46" t="str">
            <v>B.14.a</v>
          </cell>
          <cell r="D46">
            <v>3.86</v>
          </cell>
          <cell r="E46">
            <v>108.08</v>
          </cell>
          <cell r="F46" t="str">
            <v>Pregătirea manuală a solului pentru semănat şi repicat în teren desfundat - condiții de lucru: uşoare</v>
          </cell>
          <cell r="G46" t="str">
            <v>ar</v>
          </cell>
          <cell r="H46">
            <v>3</v>
          </cell>
          <cell r="J46" t="str">
            <v>uşoare</v>
          </cell>
          <cell r="T46">
            <v>108.08</v>
          </cell>
        </row>
        <row r="47">
          <cell r="A47" t="str">
            <v>B.14.b</v>
          </cell>
          <cell r="B47">
            <v>43</v>
          </cell>
          <cell r="C47" t="str">
            <v>B.14.b</v>
          </cell>
          <cell r="D47">
            <v>5.78</v>
          </cell>
          <cell r="E47">
            <v>161.84</v>
          </cell>
          <cell r="F47" t="str">
            <v>Pregătirea manuală a solului pentru semănat şi repicat în teren desfundat - condiții de lucru: mijlocii</v>
          </cell>
          <cell r="G47" t="str">
            <v>ar</v>
          </cell>
          <cell r="H47">
            <v>3</v>
          </cell>
          <cell r="J47" t="str">
            <v>mijlocii</v>
          </cell>
          <cell r="T47">
            <v>161.84</v>
          </cell>
        </row>
        <row r="48">
          <cell r="A48" t="str">
            <v>B.14.c</v>
          </cell>
          <cell r="B48">
            <v>44</v>
          </cell>
          <cell r="C48" t="str">
            <v>B.14.c</v>
          </cell>
          <cell r="D48">
            <v>7.47</v>
          </cell>
          <cell r="E48">
            <v>209.16</v>
          </cell>
          <cell r="F48" t="str">
            <v>Pregătirea manuală a solului pentru semănat şi repicat în teren desfundat - condiții de lucru: grele</v>
          </cell>
          <cell r="G48" t="str">
            <v>ar</v>
          </cell>
          <cell r="H48">
            <v>3</v>
          </cell>
          <cell r="J48" t="str">
            <v>grele</v>
          </cell>
          <cell r="T48">
            <v>209.16</v>
          </cell>
        </row>
        <row r="49">
          <cell r="A49" t="str">
            <v>B.17.A.1</v>
          </cell>
          <cell r="B49">
            <v>45</v>
          </cell>
          <cell r="C49" t="str">
            <v>B.17.A.1</v>
          </cell>
          <cell r="D49">
            <v>11.2</v>
          </cell>
          <cell r="E49">
            <v>336</v>
          </cell>
          <cell r="F49" t="str">
            <v>Semănarea manuală a semințelor de rășinoase - cu scândura de marcat - schema culturii (cm): 15</v>
          </cell>
          <cell r="G49" t="str">
            <v>ar</v>
          </cell>
          <cell r="H49">
            <v>7</v>
          </cell>
          <cell r="K49">
            <v>15</v>
          </cell>
          <cell r="T49">
            <v>336</v>
          </cell>
        </row>
        <row r="50">
          <cell r="A50" t="str">
            <v>B.17.A.2</v>
          </cell>
          <cell r="B50">
            <v>46</v>
          </cell>
          <cell r="C50" t="str">
            <v>B.17.A.2</v>
          </cell>
          <cell r="D50">
            <v>9.67</v>
          </cell>
          <cell r="E50">
            <v>290.10000000000002</v>
          </cell>
          <cell r="F50" t="str">
            <v>Semănarea manuală a semințelor de rășinoase - cu scândura de marcat - schema culturii (cm): 20</v>
          </cell>
          <cell r="G50" t="str">
            <v>ar</v>
          </cell>
          <cell r="H50">
            <v>7</v>
          </cell>
          <cell r="K50">
            <v>20</v>
          </cell>
          <cell r="T50">
            <v>290.10000000000002</v>
          </cell>
        </row>
        <row r="51">
          <cell r="A51" t="str">
            <v>B.17.A.3</v>
          </cell>
          <cell r="B51">
            <v>47</v>
          </cell>
          <cell r="C51" t="str">
            <v>B.17.A.3</v>
          </cell>
          <cell r="D51">
            <v>7.02</v>
          </cell>
          <cell r="E51">
            <v>210.6</v>
          </cell>
          <cell r="F51" t="str">
            <v>Semănarea manuală a semințelor de rășinoase - cu tăvălugul marcator - schema culturii (cm): 25</v>
          </cell>
          <cell r="G51" t="str">
            <v>ar</v>
          </cell>
          <cell r="H51">
            <v>7</v>
          </cell>
          <cell r="K51">
            <v>25</v>
          </cell>
          <cell r="T51">
            <v>210.6</v>
          </cell>
        </row>
        <row r="52">
          <cell r="A52" t="str">
            <v>B.17.B.1</v>
          </cell>
          <cell r="B52">
            <v>48</v>
          </cell>
          <cell r="C52" t="str">
            <v>B.17.B.1</v>
          </cell>
          <cell r="D52">
            <v>10.67</v>
          </cell>
          <cell r="E52">
            <v>320.10000000000002</v>
          </cell>
          <cell r="F52" t="str">
            <v>Semănarea manuală a semințelor de rășinoase - cu tăvălugul marcator - schema culturii (cm): 15</v>
          </cell>
          <cell r="G52" t="str">
            <v>ar</v>
          </cell>
          <cell r="H52">
            <v>7</v>
          </cell>
          <cell r="K52">
            <v>15</v>
          </cell>
          <cell r="T52">
            <v>320.10000000000002</v>
          </cell>
        </row>
        <row r="53">
          <cell r="A53" t="str">
            <v>B.17.B.2</v>
          </cell>
          <cell r="B53">
            <v>49</v>
          </cell>
          <cell r="C53" t="str">
            <v>B.17.B.2</v>
          </cell>
          <cell r="D53">
            <v>9.73</v>
          </cell>
          <cell r="E53">
            <v>291.89999999999998</v>
          </cell>
          <cell r="F53" t="str">
            <v>Semănarea manuală a semințelor de rășinoase - cu tăvălugul marcator - schema culturii (cm): 20</v>
          </cell>
          <cell r="G53" t="str">
            <v>ar</v>
          </cell>
          <cell r="H53">
            <v>7</v>
          </cell>
          <cell r="K53">
            <v>20</v>
          </cell>
          <cell r="T53">
            <v>291.89999999999998</v>
          </cell>
        </row>
        <row r="54">
          <cell r="A54" t="str">
            <v>B.17.C.1</v>
          </cell>
          <cell r="B54">
            <v>50</v>
          </cell>
          <cell r="C54" t="str">
            <v>B.17.C.1</v>
          </cell>
          <cell r="D54">
            <v>11.27</v>
          </cell>
          <cell r="E54">
            <v>338.1</v>
          </cell>
          <cell r="F54" t="str">
            <v>Semănarea manuală a semințelor de rășinoase - cu sfoara (sârma) și săpăliga - schema culturii (cm): 15</v>
          </cell>
          <cell r="G54" t="str">
            <v>ar</v>
          </cell>
          <cell r="H54">
            <v>7</v>
          </cell>
          <cell r="K54">
            <v>15</v>
          </cell>
          <cell r="T54">
            <v>338.1</v>
          </cell>
        </row>
        <row r="55">
          <cell r="A55" t="str">
            <v>B.17.C.2</v>
          </cell>
          <cell r="B55">
            <v>51</v>
          </cell>
          <cell r="C55" t="str">
            <v>B.17.C.2</v>
          </cell>
          <cell r="D55">
            <v>10.3</v>
          </cell>
          <cell r="E55">
            <v>309</v>
          </cell>
          <cell r="F55" t="str">
            <v>Semănarea manuală a semințelor de rășinoase - cu sfoara (sârma) și săpăliga - schema culturii (cm): 20</v>
          </cell>
          <cell r="G55" t="str">
            <v>ar</v>
          </cell>
          <cell r="H55">
            <v>7</v>
          </cell>
          <cell r="K55">
            <v>20</v>
          </cell>
          <cell r="T55">
            <v>309</v>
          </cell>
        </row>
        <row r="56">
          <cell r="A56" t="str">
            <v>B.17.C.3</v>
          </cell>
          <cell r="B56">
            <v>52</v>
          </cell>
          <cell r="C56" t="str">
            <v>B.17.C.3</v>
          </cell>
          <cell r="D56">
            <v>7.48</v>
          </cell>
          <cell r="E56">
            <v>224.4</v>
          </cell>
          <cell r="F56" t="str">
            <v>Semănarea manuală a semințelor de rășinoase - cu sfoara (sârma) și săpăliga - schema culturii (cm): 25</v>
          </cell>
          <cell r="G56" t="str">
            <v>ar</v>
          </cell>
          <cell r="H56">
            <v>7</v>
          </cell>
          <cell r="K56">
            <v>25</v>
          </cell>
          <cell r="T56">
            <v>224.4</v>
          </cell>
        </row>
        <row r="57">
          <cell r="A57" t="str">
            <v>B.17.D.1</v>
          </cell>
          <cell r="B57">
            <v>53</v>
          </cell>
          <cell r="C57" t="str">
            <v>B.17.D.1</v>
          </cell>
          <cell r="D57">
            <v>8.6</v>
          </cell>
          <cell r="E57">
            <v>258</v>
          </cell>
          <cell r="F57" t="str">
            <v>Semănarea manuală a semințelor de rășinoase - cu sfoara (sârma) și sapa - rigolă - - schema culturii (cm): 20 - 10 - 20</v>
          </cell>
          <cell r="G57" t="str">
            <v>ar</v>
          </cell>
          <cell r="H57">
            <v>7</v>
          </cell>
          <cell r="K57" t="str">
            <v>20-10-20</v>
          </cell>
          <cell r="T57">
            <v>258</v>
          </cell>
        </row>
        <row r="58">
          <cell r="A58" t="str">
            <v>B.18.a.1</v>
          </cell>
          <cell r="B58">
            <v>54</v>
          </cell>
          <cell r="C58" t="str">
            <v>B.18.a.1</v>
          </cell>
          <cell r="D58">
            <v>8.2799999999999994</v>
          </cell>
          <cell r="E58">
            <v>240.12</v>
          </cell>
          <cell r="F58" t="str">
            <v>Semănarea manuală a semințelor de foioase - salcâm - Felul rigolelor: înguste - Schema culturii (cm): 30</v>
          </cell>
          <cell r="G58" t="str">
            <v>ar</v>
          </cell>
          <cell r="H58">
            <v>5</v>
          </cell>
          <cell r="J58" t="str">
            <v>înguste</v>
          </cell>
          <cell r="K58">
            <v>30</v>
          </cell>
          <cell r="R58" t="str">
            <v>înguste</v>
          </cell>
          <cell r="T58">
            <v>240.12</v>
          </cell>
        </row>
        <row r="59">
          <cell r="A59" t="str">
            <v>B.18.a.2</v>
          </cell>
          <cell r="B59">
            <v>55</v>
          </cell>
          <cell r="C59" t="str">
            <v>B.18.a.2</v>
          </cell>
          <cell r="D59">
            <v>7.05</v>
          </cell>
          <cell r="E59">
            <v>204.45</v>
          </cell>
          <cell r="F59" t="str">
            <v>Semănarea manuală a semințelor de foioase - mălin - Felul rigolelor: înguste - Schema culturii (cm): 30</v>
          </cell>
          <cell r="G59" t="str">
            <v>ar</v>
          </cell>
          <cell r="H59">
            <v>5</v>
          </cell>
          <cell r="J59" t="str">
            <v>înguste</v>
          </cell>
          <cell r="K59">
            <v>30</v>
          </cell>
          <cell r="R59" t="str">
            <v>înguste</v>
          </cell>
          <cell r="T59">
            <v>204.45</v>
          </cell>
        </row>
        <row r="60">
          <cell r="A60" t="str">
            <v>B.18.a.3</v>
          </cell>
          <cell r="B60">
            <v>56</v>
          </cell>
          <cell r="C60" t="str">
            <v>B.18.a.3</v>
          </cell>
          <cell r="D60">
            <v>7.57</v>
          </cell>
          <cell r="E60">
            <v>219.53</v>
          </cell>
          <cell r="F60" t="str">
            <v>Semănarea manuală a semințelor de foioase - acerinee, frasin, tei - Felul rigolelor: înguste - Schema culturii (cm): 30</v>
          </cell>
          <cell r="G60" t="str">
            <v>ar</v>
          </cell>
          <cell r="H60">
            <v>5</v>
          </cell>
          <cell r="J60" t="str">
            <v>înguste</v>
          </cell>
          <cell r="K60">
            <v>30</v>
          </cell>
          <cell r="R60" t="str">
            <v>înguste</v>
          </cell>
          <cell r="T60">
            <v>219.53</v>
          </cell>
        </row>
        <row r="61">
          <cell r="A61" t="str">
            <v>B.18.a.4</v>
          </cell>
          <cell r="B61">
            <v>57</v>
          </cell>
          <cell r="C61" t="str">
            <v>B.18.a.4</v>
          </cell>
          <cell r="D61">
            <v>8.8800000000000008</v>
          </cell>
          <cell r="E61">
            <v>257.52</v>
          </cell>
          <cell r="F61" t="str">
            <v>Semănarea manuală a semințelor de foioase - castan - Felul rigolelor: înguste - Schema culturii (cm): 30</v>
          </cell>
          <cell r="G61" t="str">
            <v>ar</v>
          </cell>
          <cell r="H61">
            <v>5</v>
          </cell>
          <cell r="J61" t="str">
            <v>înguste</v>
          </cell>
          <cell r="K61">
            <v>30</v>
          </cell>
          <cell r="R61" t="str">
            <v>înguste</v>
          </cell>
          <cell r="T61">
            <v>257.52</v>
          </cell>
        </row>
        <row r="62">
          <cell r="A62" t="str">
            <v>B.18.a.5</v>
          </cell>
          <cell r="B62">
            <v>58</v>
          </cell>
          <cell r="C62" t="str">
            <v>B.18.a.5</v>
          </cell>
          <cell r="D62">
            <v>7.41</v>
          </cell>
          <cell r="E62">
            <v>214.89</v>
          </cell>
          <cell r="F62" t="str">
            <v>Semănarea manuală a semințelor de foioase - alte specii - Felul rigolelor: înguste - Schema culturii (cm): 30</v>
          </cell>
          <cell r="G62" t="str">
            <v>ar</v>
          </cell>
          <cell r="H62">
            <v>5</v>
          </cell>
          <cell r="J62" t="str">
            <v>înguste</v>
          </cell>
          <cell r="K62">
            <v>30</v>
          </cell>
          <cell r="R62" t="str">
            <v>înguste</v>
          </cell>
          <cell r="T62">
            <v>214.89</v>
          </cell>
        </row>
        <row r="63">
          <cell r="A63" t="str">
            <v>B.18.b</v>
          </cell>
          <cell r="B63">
            <v>59</v>
          </cell>
          <cell r="C63" t="str">
            <v>B.18.b</v>
          </cell>
          <cell r="D63">
            <v>4.79</v>
          </cell>
          <cell r="E63">
            <v>138.91</v>
          </cell>
          <cell r="F63" t="str">
            <v>Semănarea manuală a semințelor de foioase - diverse specii - Felul rigolelor: late - Schema culturii (cm): 35-40</v>
          </cell>
          <cell r="G63" t="str">
            <v>ar</v>
          </cell>
          <cell r="H63">
            <v>5</v>
          </cell>
          <cell r="J63" t="str">
            <v>late</v>
          </cell>
          <cell r="K63" t="str">
            <v>35-40</v>
          </cell>
          <cell r="R63" t="str">
            <v>late</v>
          </cell>
          <cell r="T63">
            <v>138.91</v>
          </cell>
        </row>
        <row r="64">
          <cell r="A64" t="str">
            <v>B.18.c</v>
          </cell>
          <cell r="B64">
            <v>60</v>
          </cell>
          <cell r="C64" t="str">
            <v>B.18.c</v>
          </cell>
          <cell r="D64">
            <v>3.6</v>
          </cell>
          <cell r="E64">
            <v>104.4</v>
          </cell>
          <cell r="F64" t="str">
            <v>Semănarea manuală a semințelor de foioase - diverse specii - Felul rigolelor: late - Schema culturii (cm): 55-60</v>
          </cell>
          <cell r="G64" t="str">
            <v>ar</v>
          </cell>
          <cell r="H64">
            <v>5</v>
          </cell>
          <cell r="J64" t="str">
            <v>late</v>
          </cell>
          <cell r="K64" t="str">
            <v>55-60</v>
          </cell>
          <cell r="R64" t="str">
            <v>late</v>
          </cell>
          <cell r="T64">
            <v>104.4</v>
          </cell>
        </row>
        <row r="65">
          <cell r="A65" t="str">
            <v>B.18.d</v>
          </cell>
          <cell r="B65">
            <v>61</v>
          </cell>
          <cell r="C65" t="str">
            <v>B.18.d</v>
          </cell>
          <cell r="D65">
            <v>8.6</v>
          </cell>
          <cell r="E65">
            <v>249.4</v>
          </cell>
          <cell r="F65" t="str">
            <v>Semănarea manuală a semințelor de foioase - diverse specii - Felul rigolelor: grupate câte două - Schema culturii (cm): 35-15-35</v>
          </cell>
          <cell r="G65" t="str">
            <v>ar</v>
          </cell>
          <cell r="H65">
            <v>5</v>
          </cell>
          <cell r="J65" t="str">
            <v>grupate câte două</v>
          </cell>
          <cell r="K65" t="str">
            <v>35-15-35</v>
          </cell>
          <cell r="R65" t="str">
            <v>grupate câte două</v>
          </cell>
          <cell r="T65">
            <v>249.4</v>
          </cell>
        </row>
        <row r="66">
          <cell r="A66" t="str">
            <v>B.18.e.1</v>
          </cell>
          <cell r="B66">
            <v>62</v>
          </cell>
          <cell r="C66" t="str">
            <v>B.18.e.1</v>
          </cell>
          <cell r="D66">
            <v>6.64</v>
          </cell>
          <cell r="E66">
            <v>192.56</v>
          </cell>
          <cell r="F66" t="str">
            <v>Semănarea manuală a semințelor de foioase - salcâm - Felul rigolelor: grupate câte două - Schema culturii (cm): 60-15-60</v>
          </cell>
          <cell r="G66" t="str">
            <v>ar</v>
          </cell>
          <cell r="H66">
            <v>5</v>
          </cell>
          <cell r="J66" t="str">
            <v>grupate câte două</v>
          </cell>
          <cell r="K66" t="str">
            <v>60-15-60</v>
          </cell>
          <cell r="R66" t="str">
            <v>grupate câte două</v>
          </cell>
          <cell r="T66">
            <v>192.56</v>
          </cell>
        </row>
        <row r="67">
          <cell r="A67" t="str">
            <v>B.18.e.2</v>
          </cell>
          <cell r="B67">
            <v>63</v>
          </cell>
          <cell r="C67" t="str">
            <v>B.18.e.2</v>
          </cell>
          <cell r="D67">
            <v>7.31</v>
          </cell>
          <cell r="E67">
            <v>211.99</v>
          </cell>
          <cell r="F67" t="str">
            <v>Semănarea manuală a semințelor de foioase - cvercinee - Felul rigolelor: grupate câte două - Schema culturii (cm): 60-15-60</v>
          </cell>
          <cell r="G67" t="str">
            <v>ar</v>
          </cell>
          <cell r="H67">
            <v>5</v>
          </cell>
          <cell r="J67" t="str">
            <v>grupate câte două</v>
          </cell>
          <cell r="K67" t="str">
            <v>60-15-60</v>
          </cell>
          <cell r="R67" t="str">
            <v>grupate câte două</v>
          </cell>
          <cell r="T67">
            <v>211.99</v>
          </cell>
        </row>
        <row r="68">
          <cell r="A68" t="str">
            <v>B.18.e.3</v>
          </cell>
          <cell r="B68">
            <v>64</v>
          </cell>
          <cell r="C68" t="str">
            <v>B.18.e.3</v>
          </cell>
          <cell r="D68">
            <v>6.07</v>
          </cell>
          <cell r="E68">
            <v>176.03</v>
          </cell>
          <cell r="F68" t="str">
            <v>Semănarea manuală a semințelor de foioase - acerinee, frasin, tei - Felul rigolelor: grupate câte două - Schema culturii (cm): 60-15-60</v>
          </cell>
          <cell r="G68" t="str">
            <v>ar</v>
          </cell>
          <cell r="H68">
            <v>5</v>
          </cell>
          <cell r="J68" t="str">
            <v>grupate câte două</v>
          </cell>
          <cell r="K68" t="str">
            <v>60-15-60</v>
          </cell>
          <cell r="R68" t="str">
            <v>grupate câte două</v>
          </cell>
          <cell r="T68">
            <v>176.03</v>
          </cell>
        </row>
        <row r="69">
          <cell r="A69" t="str">
            <v>B.18.e.4</v>
          </cell>
          <cell r="B69">
            <v>65</v>
          </cell>
          <cell r="C69" t="str">
            <v>B.18.e.4</v>
          </cell>
          <cell r="D69">
            <v>6.9</v>
          </cell>
          <cell r="E69">
            <v>200.1</v>
          </cell>
          <cell r="F69" t="str">
            <v>Semănarea manuală a semințelor de foioase - alte specii - Felul rigolelor: grupate câte două - Schema culturii (cm): 60-15-60</v>
          </cell>
          <cell r="G69" t="str">
            <v>ar</v>
          </cell>
          <cell r="H69">
            <v>5</v>
          </cell>
          <cell r="J69" t="str">
            <v>grupate câte două</v>
          </cell>
          <cell r="K69" t="str">
            <v>60-15-60</v>
          </cell>
          <cell r="R69" t="str">
            <v>grupate câte două</v>
          </cell>
          <cell r="T69">
            <v>200.1</v>
          </cell>
        </row>
        <row r="70">
          <cell r="A70" t="str">
            <v>B.18.f.1</v>
          </cell>
          <cell r="B70">
            <v>66</v>
          </cell>
          <cell r="C70" t="str">
            <v>B.18.f.1</v>
          </cell>
          <cell r="D70">
            <v>6.21</v>
          </cell>
          <cell r="E70">
            <v>180.09</v>
          </cell>
          <cell r="F70" t="str">
            <v>Semănarea manuală a semințelor de foioase - salcâm - Felul rigolelor: înguste - Schema culturii (cm): 40</v>
          </cell>
          <cell r="G70" t="str">
            <v>ar</v>
          </cell>
          <cell r="H70">
            <v>5</v>
          </cell>
          <cell r="J70" t="str">
            <v>înguste</v>
          </cell>
          <cell r="K70">
            <v>40</v>
          </cell>
          <cell r="R70" t="str">
            <v>înguste</v>
          </cell>
          <cell r="T70">
            <v>180.09</v>
          </cell>
        </row>
        <row r="71">
          <cell r="A71" t="str">
            <v>B.22.I.a.1</v>
          </cell>
          <cell r="B71">
            <v>67</v>
          </cell>
          <cell r="C71" t="str">
            <v>B.22.I.a.1</v>
          </cell>
          <cell r="D71">
            <v>1.89</v>
          </cell>
          <cell r="E71">
            <v>52.92</v>
          </cell>
          <cell r="F71" t="str">
            <v>Spargerea crustei înainte de răsărirea culturilor; Textura solului: ușoară; Nr. Lucrării: I</v>
          </cell>
          <cell r="G71" t="str">
            <v>ar</v>
          </cell>
          <cell r="H71">
            <v>3</v>
          </cell>
          <cell r="J71" t="str">
            <v>ușoară</v>
          </cell>
          <cell r="K71" t="str">
            <v>I</v>
          </cell>
          <cell r="S71" t="str">
            <v>ușoară</v>
          </cell>
          <cell r="T71">
            <v>52.92</v>
          </cell>
        </row>
        <row r="72">
          <cell r="A72" t="str">
            <v>B.22.I.a.2</v>
          </cell>
          <cell r="B72">
            <v>68</v>
          </cell>
          <cell r="C72" t="str">
            <v>B.22.I.a.2</v>
          </cell>
          <cell r="D72">
            <v>1.38</v>
          </cell>
          <cell r="E72">
            <v>38.64</v>
          </cell>
          <cell r="F72" t="str">
            <v>Spargerea crustei înainte de răsărirea culturilor; Textura solului: ușoară; Nr. Lucrării: II</v>
          </cell>
          <cell r="G72" t="str">
            <v>ar</v>
          </cell>
          <cell r="H72">
            <v>3</v>
          </cell>
          <cell r="J72" t="str">
            <v>ușoară</v>
          </cell>
          <cell r="K72" t="str">
            <v>II</v>
          </cell>
          <cell r="S72" t="str">
            <v>ușoară</v>
          </cell>
          <cell r="T72">
            <v>38.64</v>
          </cell>
        </row>
        <row r="73">
          <cell r="A73" t="str">
            <v>B.22.I.b.1</v>
          </cell>
          <cell r="B73">
            <v>69</v>
          </cell>
          <cell r="C73" t="str">
            <v>B.22.I.b.1</v>
          </cell>
          <cell r="D73">
            <v>1.7</v>
          </cell>
          <cell r="E73">
            <v>47.6</v>
          </cell>
          <cell r="F73" t="str">
            <v>Spargerea crustei înainte de răsărirea culturilor; Textura solului: mijlocie; Nr. Lucrării: I</v>
          </cell>
          <cell r="G73" t="str">
            <v>ar</v>
          </cell>
          <cell r="H73">
            <v>3</v>
          </cell>
          <cell r="J73" t="str">
            <v>mijlocie</v>
          </cell>
          <cell r="K73" t="str">
            <v>I</v>
          </cell>
          <cell r="S73" t="str">
            <v>mijlocie</v>
          </cell>
          <cell r="T73">
            <v>47.6</v>
          </cell>
        </row>
        <row r="74">
          <cell r="A74" t="str">
            <v>B.22.I.b.2</v>
          </cell>
          <cell r="B74">
            <v>70</v>
          </cell>
          <cell r="C74" t="str">
            <v>B.22.I.b.2</v>
          </cell>
          <cell r="D74">
            <v>1.44</v>
          </cell>
          <cell r="E74">
            <v>40.32</v>
          </cell>
          <cell r="F74" t="str">
            <v>Spargerea crustei înainte de răsărirea culturilor; Textura solului: mijlocie; Nr. Lucrării: II</v>
          </cell>
          <cell r="G74" t="str">
            <v>ar</v>
          </cell>
          <cell r="H74">
            <v>3</v>
          </cell>
          <cell r="J74" t="str">
            <v>mijlocie</v>
          </cell>
          <cell r="K74" t="str">
            <v>II</v>
          </cell>
          <cell r="S74" t="str">
            <v>mijlocie</v>
          </cell>
          <cell r="T74">
            <v>40.32</v>
          </cell>
        </row>
        <row r="75">
          <cell r="A75" t="str">
            <v>B.22.II.a.1</v>
          </cell>
          <cell r="B75">
            <v>71</v>
          </cell>
          <cell r="C75" t="str">
            <v>B.22.II.a.1</v>
          </cell>
          <cell r="D75">
            <v>1.64</v>
          </cell>
          <cell r="E75">
            <v>45.92</v>
          </cell>
          <cell r="F75" t="str">
            <v>Spargerea crustei după de răsărirea culturilor; Textura solului: ușoară; Nr. Lucrării: I</v>
          </cell>
          <cell r="G75" t="str">
            <v>ar</v>
          </cell>
          <cell r="H75">
            <v>3</v>
          </cell>
          <cell r="J75" t="str">
            <v>ușoară</v>
          </cell>
          <cell r="K75" t="str">
            <v>I</v>
          </cell>
          <cell r="S75" t="str">
            <v>ușoară</v>
          </cell>
          <cell r="T75">
            <v>45.92</v>
          </cell>
        </row>
        <row r="76">
          <cell r="A76" t="str">
            <v>B.22.II.a.2</v>
          </cell>
          <cell r="B76">
            <v>72</v>
          </cell>
          <cell r="C76" t="str">
            <v>B.22.II.a.2</v>
          </cell>
          <cell r="D76">
            <v>1.58</v>
          </cell>
          <cell r="E76">
            <v>44.24</v>
          </cell>
          <cell r="F76" t="str">
            <v>Spargerea crustei după de răsărirea culturilor; Textura solului: ușoară; Nr. Lucrării: II</v>
          </cell>
          <cell r="G76" t="str">
            <v>ar</v>
          </cell>
          <cell r="H76">
            <v>3</v>
          </cell>
          <cell r="J76" t="str">
            <v>ușoară</v>
          </cell>
          <cell r="K76" t="str">
            <v>II</v>
          </cell>
          <cell r="S76" t="str">
            <v>ușoară</v>
          </cell>
          <cell r="T76">
            <v>44.24</v>
          </cell>
        </row>
        <row r="77">
          <cell r="A77" t="str">
            <v>B.22.II.b.1</v>
          </cell>
          <cell r="B77">
            <v>73</v>
          </cell>
          <cell r="C77" t="str">
            <v>B.22.II.b.1</v>
          </cell>
          <cell r="D77">
            <v>2.25</v>
          </cell>
          <cell r="E77">
            <v>63</v>
          </cell>
          <cell r="F77" t="str">
            <v>Spargerea crustei după de răsărirea culturilor; Textura solului: mijlocie; Nr. Lucrării: I</v>
          </cell>
          <cell r="G77" t="str">
            <v>ar</v>
          </cell>
          <cell r="H77">
            <v>3</v>
          </cell>
          <cell r="J77" t="str">
            <v>mijlocie</v>
          </cell>
          <cell r="K77" t="str">
            <v>I</v>
          </cell>
          <cell r="S77" t="str">
            <v>mijlocie</v>
          </cell>
          <cell r="T77">
            <v>63</v>
          </cell>
        </row>
        <row r="78">
          <cell r="A78" t="str">
            <v>B.22.II.b.2</v>
          </cell>
          <cell r="B78">
            <v>74</v>
          </cell>
          <cell r="C78" t="str">
            <v>B.22.II.b.2</v>
          </cell>
          <cell r="D78">
            <v>1.88</v>
          </cell>
          <cell r="E78">
            <v>52.64</v>
          </cell>
          <cell r="F78" t="str">
            <v>Spargerea crustei după de răsărirea culturilor; Textura solului: mijlocie; Nr. Lucrării: II</v>
          </cell>
          <cell r="G78" t="str">
            <v>ar</v>
          </cell>
          <cell r="H78">
            <v>3</v>
          </cell>
          <cell r="J78" t="str">
            <v>mijlocie</v>
          </cell>
          <cell r="K78" t="str">
            <v>II</v>
          </cell>
          <cell r="S78" t="str">
            <v>mijlocie</v>
          </cell>
          <cell r="T78">
            <v>52.64</v>
          </cell>
        </row>
        <row r="79">
          <cell r="A79" t="str">
            <v>B.22.III</v>
          </cell>
          <cell r="B79">
            <v>75</v>
          </cell>
          <cell r="C79" t="str">
            <v>B.22.III</v>
          </cell>
          <cell r="D79">
            <v>0.6</v>
          </cell>
          <cell r="E79">
            <v>16.8</v>
          </cell>
          <cell r="F79" t="str">
            <v>Spargerea crustei cu prășitoarea Wolf</v>
          </cell>
          <cell r="G79" t="str">
            <v>ar</v>
          </cell>
          <cell r="H79">
            <v>3</v>
          </cell>
          <cell r="T79">
            <v>16.8</v>
          </cell>
        </row>
        <row r="80">
          <cell r="A80" t="str">
            <v>B.24.a</v>
          </cell>
          <cell r="B80">
            <v>76</v>
          </cell>
          <cell r="C80" t="str">
            <v>B.24.a</v>
          </cell>
          <cell r="D80">
            <v>1.45</v>
          </cell>
          <cell r="E80">
            <v>39.880000000000003</v>
          </cell>
          <cell r="F80" t="str">
            <v>Udatul semănăturilor cu stropitoarea &lt; 5 litri</v>
          </cell>
          <cell r="G80" t="str">
            <v>ar</v>
          </cell>
          <cell r="H80">
            <v>2</v>
          </cell>
          <cell r="T80">
            <v>39.880000000000003</v>
          </cell>
        </row>
        <row r="81">
          <cell r="A81" t="str">
            <v>B.24.b</v>
          </cell>
          <cell r="B81">
            <v>77</v>
          </cell>
          <cell r="C81" t="str">
            <v>B.24.b</v>
          </cell>
          <cell r="D81">
            <v>2.92</v>
          </cell>
          <cell r="E81">
            <v>80.3</v>
          </cell>
          <cell r="F81" t="str">
            <v>Udatul semănăturilor cu stropitoarea 5,1 - 10 litri</v>
          </cell>
          <cell r="G81" t="str">
            <v>ar</v>
          </cell>
          <cell r="H81">
            <v>2</v>
          </cell>
          <cell r="T81">
            <v>80.3</v>
          </cell>
        </row>
        <row r="82">
          <cell r="A82" t="str">
            <v>B.24.c</v>
          </cell>
          <cell r="B82">
            <v>78</v>
          </cell>
          <cell r="C82" t="str">
            <v>B.24.c</v>
          </cell>
          <cell r="D82">
            <v>3.76</v>
          </cell>
          <cell r="E82">
            <v>103.4</v>
          </cell>
          <cell r="F82" t="str">
            <v>Udatul semănăturilor cu stropitoarea 10,1 - 15 litri</v>
          </cell>
          <cell r="G82" t="str">
            <v>ar</v>
          </cell>
          <cell r="H82">
            <v>2</v>
          </cell>
          <cell r="T82">
            <v>103.4</v>
          </cell>
        </row>
        <row r="83">
          <cell r="A83" t="str">
            <v>B.24.d</v>
          </cell>
          <cell r="B83">
            <v>79</v>
          </cell>
          <cell r="C83" t="str">
            <v>B.24.d</v>
          </cell>
          <cell r="D83">
            <v>4.47</v>
          </cell>
          <cell r="E83">
            <v>122.93</v>
          </cell>
          <cell r="F83" t="str">
            <v>Udatul semănăturilor cu stropitoarea 15,1 - 20 litri</v>
          </cell>
          <cell r="G83" t="str">
            <v>ar</v>
          </cell>
          <cell r="H83">
            <v>2</v>
          </cell>
          <cell r="T83">
            <v>122.93</v>
          </cell>
        </row>
        <row r="84">
          <cell r="A84" t="str">
            <v>B.24.e</v>
          </cell>
          <cell r="B84">
            <v>80</v>
          </cell>
          <cell r="C84" t="str">
            <v>B.24.e</v>
          </cell>
          <cell r="D84">
            <v>5.37</v>
          </cell>
          <cell r="E84">
            <v>147.68</v>
          </cell>
          <cell r="F84" t="str">
            <v>Udatul semănăturilor cu stropitoarea 20,1 - 30 litri</v>
          </cell>
          <cell r="G84" t="str">
            <v>ar</v>
          </cell>
          <cell r="H84">
            <v>2</v>
          </cell>
          <cell r="T84">
            <v>147.68</v>
          </cell>
        </row>
        <row r="85">
          <cell r="A85" t="str">
            <v>B.24.f</v>
          </cell>
          <cell r="B85">
            <v>81</v>
          </cell>
          <cell r="C85" t="str">
            <v>B.24.f</v>
          </cell>
          <cell r="D85">
            <v>6.11</v>
          </cell>
          <cell r="E85">
            <v>168.03</v>
          </cell>
          <cell r="F85" t="str">
            <v>Udatul semănăturilor cu stropitoarea &gt; 30 litri</v>
          </cell>
          <cell r="G85" t="str">
            <v>ar</v>
          </cell>
          <cell r="H85">
            <v>2</v>
          </cell>
          <cell r="T85">
            <v>168.03</v>
          </cell>
        </row>
        <row r="86">
          <cell r="A86" t="str">
            <v>B.25.a.1</v>
          </cell>
          <cell r="B86">
            <v>82</v>
          </cell>
          <cell r="C86" t="str">
            <v>B.25.a.1</v>
          </cell>
          <cell r="D86">
            <v>1.0900000000000001</v>
          </cell>
          <cell r="E86">
            <v>29.98</v>
          </cell>
          <cell r="F86" t="str">
            <v>Udatul semănăturilor cu furtunul - Debitul de apă ce trece prin furtun (l/min): &lt;10; Norma de udare (l/m.p.): 5,1 - 7,5</v>
          </cell>
          <cell r="G86" t="str">
            <v>ar</v>
          </cell>
          <cell r="H86">
            <v>2</v>
          </cell>
          <cell r="T86">
            <v>29.98</v>
          </cell>
        </row>
        <row r="87">
          <cell r="A87" t="str">
            <v>B.25.a.2</v>
          </cell>
          <cell r="B87">
            <v>83</v>
          </cell>
          <cell r="C87" t="str">
            <v>B.25.a.2</v>
          </cell>
          <cell r="D87">
            <v>1.45</v>
          </cell>
          <cell r="E87">
            <v>39.880000000000003</v>
          </cell>
          <cell r="F87" t="str">
            <v>Udatul semănăturilor cu furtunul - Debitul de apă ce trece prin furtun (l/min): &lt;10; Norma de udare (l/m.p.): 7,6 - 10,0</v>
          </cell>
          <cell r="G87" t="str">
            <v>ar</v>
          </cell>
          <cell r="H87">
            <v>2</v>
          </cell>
          <cell r="T87">
            <v>39.880000000000003</v>
          </cell>
        </row>
        <row r="88">
          <cell r="A88" t="str">
            <v>B.25.b.1</v>
          </cell>
          <cell r="B88">
            <v>84</v>
          </cell>
          <cell r="C88" t="str">
            <v>B.25.b.1</v>
          </cell>
          <cell r="D88">
            <v>0.8</v>
          </cell>
          <cell r="E88">
            <v>22</v>
          </cell>
          <cell r="F88" t="str">
            <v>Udatul semănăturilor cu furtunul - Debitul de apă ce trece prin furtun (l/min): 10,1 - 15,0; Norma de udare (l/m.p.): 5,1 - 7,5</v>
          </cell>
          <cell r="G88" t="str">
            <v>ar</v>
          </cell>
          <cell r="H88">
            <v>2</v>
          </cell>
          <cell r="T88">
            <v>22</v>
          </cell>
        </row>
        <row r="89">
          <cell r="A89" t="str">
            <v>B.25.b.2</v>
          </cell>
          <cell r="B89">
            <v>85</v>
          </cell>
          <cell r="C89" t="str">
            <v>B.25.b.2</v>
          </cell>
          <cell r="D89">
            <v>1.1299999999999999</v>
          </cell>
          <cell r="E89">
            <v>31.08</v>
          </cell>
          <cell r="F89" t="str">
            <v>Udatul semănăturilor cu furtunul - Debitul de apă ce trece prin furtun (l/min): 10,1 - 15,0; Norma de udare (l/m.p.): 7,6 - 10,0</v>
          </cell>
          <cell r="G89" t="str">
            <v>ar</v>
          </cell>
          <cell r="H89">
            <v>2</v>
          </cell>
          <cell r="T89">
            <v>31.08</v>
          </cell>
        </row>
        <row r="90">
          <cell r="A90" t="str">
            <v>B.25.b.3</v>
          </cell>
          <cell r="B90">
            <v>86</v>
          </cell>
          <cell r="C90" t="str">
            <v>B.25.b.3</v>
          </cell>
          <cell r="D90">
            <v>1.96</v>
          </cell>
          <cell r="E90">
            <v>53.9</v>
          </cell>
          <cell r="F90" t="str">
            <v>Udatul semănăturilor cu furtunul - Debitul de apă ce trece prin furtun (l/min): 10,1 - 15,0; Norma de udare (l/m.p.): 10,1 - 12,5</v>
          </cell>
          <cell r="G90" t="str">
            <v>ar</v>
          </cell>
          <cell r="H90">
            <v>2</v>
          </cell>
          <cell r="T90">
            <v>53.9</v>
          </cell>
        </row>
        <row r="91">
          <cell r="A91" t="str">
            <v>B.25.c.1</v>
          </cell>
          <cell r="B91">
            <v>87</v>
          </cell>
          <cell r="C91" t="str">
            <v>B.25.c.1</v>
          </cell>
          <cell r="D91">
            <v>0.53</v>
          </cell>
          <cell r="E91">
            <v>14.58</v>
          </cell>
          <cell r="F91" t="str">
            <v>Udatul semănăturilor cu furtunul - Debitul de apă ce trece prin furtun (l/min): 15,1 - 20,0; Norma de udare (l/m.p.): 5,1 - 7,5</v>
          </cell>
          <cell r="G91" t="str">
            <v>ar</v>
          </cell>
          <cell r="H91">
            <v>2</v>
          </cell>
          <cell r="T91">
            <v>14.58</v>
          </cell>
        </row>
        <row r="92">
          <cell r="A92" t="str">
            <v>B.25.c.2</v>
          </cell>
          <cell r="B92">
            <v>88</v>
          </cell>
          <cell r="C92" t="str">
            <v>B.25.c.2</v>
          </cell>
          <cell r="D92">
            <v>0.9</v>
          </cell>
          <cell r="E92">
            <v>24.75</v>
          </cell>
          <cell r="F92" t="str">
            <v>Udatul semănăturilor cu furtunul - Debitul de apă ce trece prin furtun (l/min): 15,1 - 20,0; Norma de udare (l/m.p.): 7,6 - 10,0</v>
          </cell>
          <cell r="G92" t="str">
            <v>ar</v>
          </cell>
          <cell r="H92">
            <v>2</v>
          </cell>
          <cell r="T92">
            <v>24.75</v>
          </cell>
        </row>
        <row r="93">
          <cell r="A93" t="str">
            <v>B.25.c.3</v>
          </cell>
          <cell r="B93">
            <v>89</v>
          </cell>
          <cell r="C93" t="str">
            <v>B.25.c.3</v>
          </cell>
          <cell r="D93">
            <v>1.31</v>
          </cell>
          <cell r="E93">
            <v>36.03</v>
          </cell>
          <cell r="F93" t="str">
            <v>Udatul semănăturilor cu furtunul - Debitul de apă ce trece prin furtun (l/min): 15,1 - 20,0; Norma de udare (l/m.p.): 10,1 - 12,5</v>
          </cell>
          <cell r="G93" t="str">
            <v>ar</v>
          </cell>
          <cell r="H93">
            <v>2</v>
          </cell>
          <cell r="T93">
            <v>36.03</v>
          </cell>
        </row>
        <row r="94">
          <cell r="A94" t="str">
            <v>B.25.c.4</v>
          </cell>
          <cell r="B94">
            <v>90</v>
          </cell>
          <cell r="C94" t="str">
            <v>B.25.c.4</v>
          </cell>
          <cell r="D94">
            <v>1.62</v>
          </cell>
          <cell r="E94">
            <v>44.55</v>
          </cell>
          <cell r="F94" t="str">
            <v>Udatul semănăturilor cu furtunul - Debitul de apă ce trece prin furtun (l/min): 15,1 - 20,0; Norma de udare (l/m.p.): 12,6 - 15,0</v>
          </cell>
          <cell r="G94" t="str">
            <v>ar</v>
          </cell>
          <cell r="H94">
            <v>2</v>
          </cell>
          <cell r="T94">
            <v>44.55</v>
          </cell>
        </row>
        <row r="95">
          <cell r="A95" t="str">
            <v>B.26.I.a</v>
          </cell>
          <cell r="B95">
            <v>91</v>
          </cell>
          <cell r="C95" t="str">
            <v>B.26.I.a</v>
          </cell>
          <cell r="D95">
            <v>0.13</v>
          </cell>
          <cell r="E95">
            <v>3.71</v>
          </cell>
          <cell r="F95" t="str">
            <v>Irigarea culturilor prin aspersiune - manipularea tronsoanelor și accesorilor aripii de ploaie pe distanța medie de 40 m</v>
          </cell>
          <cell r="G95" t="str">
            <v>10 buc</v>
          </cell>
          <cell r="H95">
            <v>4</v>
          </cell>
          <cell r="T95">
            <v>3.71</v>
          </cell>
        </row>
        <row r="96">
          <cell r="A96" t="str">
            <v>B.26.I.b</v>
          </cell>
          <cell r="B96">
            <v>92</v>
          </cell>
          <cell r="C96" t="str">
            <v>B.26.I.b</v>
          </cell>
          <cell r="D96">
            <v>0.26</v>
          </cell>
          <cell r="E96">
            <v>7.41</v>
          </cell>
          <cell r="F96" t="str">
            <v>Irigarea culturilor prin aspersiune - manipularea tronsoanelor și accesorilor aripii de ploaie pe distanța medie de 80 m</v>
          </cell>
          <cell r="G96" t="str">
            <v>10 buc</v>
          </cell>
          <cell r="H96">
            <v>4</v>
          </cell>
          <cell r="T96">
            <v>7.41</v>
          </cell>
        </row>
        <row r="97">
          <cell r="A97" t="str">
            <v>B.26.I.c</v>
          </cell>
          <cell r="B97">
            <v>93</v>
          </cell>
          <cell r="C97" t="str">
            <v>B.26.I.c</v>
          </cell>
          <cell r="D97">
            <v>0.44</v>
          </cell>
          <cell r="E97">
            <v>12.54</v>
          </cell>
          <cell r="F97" t="str">
            <v>Irigarea culturilor prin aspersiune - manipularea tronsoanelor și accesorilor aripii de ploaie pe distanța medie de 120 m</v>
          </cell>
          <cell r="G97" t="str">
            <v>10 buc</v>
          </cell>
          <cell r="H97">
            <v>4</v>
          </cell>
          <cell r="T97">
            <v>12.54</v>
          </cell>
        </row>
        <row r="98">
          <cell r="A98" t="str">
            <v>B.26.I.d</v>
          </cell>
          <cell r="B98">
            <v>94</v>
          </cell>
          <cell r="C98" t="str">
            <v>B.26.I.d</v>
          </cell>
          <cell r="D98">
            <v>0.48</v>
          </cell>
          <cell r="E98">
            <v>13.68</v>
          </cell>
          <cell r="F98" t="str">
            <v>Irigarea culturilor prin aspersiune - manipularea tronsoanelor și accesorilor aripii de ploaie pe distanța medie de 140 m</v>
          </cell>
          <cell r="G98" t="str">
            <v>10 buc</v>
          </cell>
          <cell r="H98">
            <v>4</v>
          </cell>
          <cell r="T98">
            <v>13.68</v>
          </cell>
        </row>
        <row r="99">
          <cell r="A99" t="str">
            <v>B.26.II.1</v>
          </cell>
          <cell r="B99">
            <v>95</v>
          </cell>
          <cell r="C99" t="str">
            <v>B.26.II.1</v>
          </cell>
          <cell r="D99">
            <v>0.18</v>
          </cell>
          <cell r="E99">
            <v>5.13</v>
          </cell>
          <cell r="F99" t="str">
            <v>Irigarea culturilor prin aspersiune - montarea sau demontarea aripii de ploaie</v>
          </cell>
          <cell r="G99" t="str">
            <v>10 buc</v>
          </cell>
          <cell r="H99">
            <v>4</v>
          </cell>
          <cell r="T99">
            <v>5.13</v>
          </cell>
        </row>
        <row r="100">
          <cell r="A100" t="str">
            <v>B.26.II.2.a</v>
          </cell>
          <cell r="B100">
            <v>96</v>
          </cell>
          <cell r="C100" t="str">
            <v>B.26.II.2.a</v>
          </cell>
          <cell r="D100">
            <v>0.55000000000000004</v>
          </cell>
          <cell r="E100">
            <v>15.68</v>
          </cell>
          <cell r="F100" t="str">
            <v>Irigarea culturilor prin aspersiune - instalarea aripii de ploaie în poziție paralelă cu cea anterioară la dist. &lt; 40 m</v>
          </cell>
          <cell r="G100" t="str">
            <v>10 buc</v>
          </cell>
          <cell r="H100">
            <v>4</v>
          </cell>
          <cell r="T100">
            <v>15.68</v>
          </cell>
        </row>
        <row r="101">
          <cell r="A101" t="str">
            <v>B.26.II.2.b</v>
          </cell>
          <cell r="B101">
            <v>97</v>
          </cell>
          <cell r="C101" t="str">
            <v>B.26.II.2.b</v>
          </cell>
          <cell r="D101">
            <v>0.86</v>
          </cell>
          <cell r="E101">
            <v>24.51</v>
          </cell>
          <cell r="F101" t="str">
            <v>Irigarea culturilor prin aspersiune - instalarea aripii de ploaie în poziție paralelă cu cea anterioară la dist. &gt; 40 m</v>
          </cell>
          <cell r="G101" t="str">
            <v>10 buc</v>
          </cell>
          <cell r="H101">
            <v>4</v>
          </cell>
          <cell r="T101">
            <v>24.51</v>
          </cell>
        </row>
        <row r="102">
          <cell r="A102" t="str">
            <v>B.26.III.a</v>
          </cell>
          <cell r="B102">
            <v>98</v>
          </cell>
          <cell r="C102" t="str">
            <v>B.26.III.a</v>
          </cell>
          <cell r="D102">
            <v>0.26</v>
          </cell>
          <cell r="E102">
            <v>7.41</v>
          </cell>
          <cell r="F102" t="str">
            <v>Irigarea culturilor prin aspersiune - supravegherea aripii de ploaie în funcție de debit - &lt;40 mc/h;</v>
          </cell>
          <cell r="G102" t="str">
            <v>10 buc</v>
          </cell>
          <cell r="H102">
            <v>4</v>
          </cell>
          <cell r="T102">
            <v>7.41</v>
          </cell>
        </row>
        <row r="103">
          <cell r="A103" t="str">
            <v>B.26.III.b</v>
          </cell>
          <cell r="B103">
            <v>99</v>
          </cell>
          <cell r="C103" t="str">
            <v>B.26.III.b</v>
          </cell>
          <cell r="D103">
            <v>0.17</v>
          </cell>
          <cell r="E103">
            <v>4.8499999999999996</v>
          </cell>
          <cell r="F103" t="str">
            <v>Irigarea culturilor prin aspersiune - supravegherea aripii de ploaie în funcție de debit - 41 - 60 mc/h;</v>
          </cell>
          <cell r="G103" t="str">
            <v>10 buc</v>
          </cell>
          <cell r="H103">
            <v>4</v>
          </cell>
          <cell r="T103">
            <v>4.8499999999999996</v>
          </cell>
        </row>
        <row r="104">
          <cell r="A104" t="str">
            <v>B.26.III.c</v>
          </cell>
          <cell r="B104">
            <v>100</v>
          </cell>
          <cell r="C104" t="str">
            <v>B.26.III.c</v>
          </cell>
          <cell r="D104">
            <v>0.13</v>
          </cell>
          <cell r="E104">
            <v>3.71</v>
          </cell>
          <cell r="F104" t="str">
            <v>Irigarea culturilor prin aspersiune - supravegherea aripii de ploaie în funcție de debit - 61-80 mc/h;</v>
          </cell>
          <cell r="G104" t="str">
            <v>10 buc</v>
          </cell>
          <cell r="H104">
            <v>4</v>
          </cell>
          <cell r="T104">
            <v>3.71</v>
          </cell>
        </row>
        <row r="105">
          <cell r="A105" t="str">
            <v>B.28.I.a</v>
          </cell>
          <cell r="B105">
            <v>101</v>
          </cell>
          <cell r="C105" t="str">
            <v>B.28.I.a</v>
          </cell>
          <cell r="D105">
            <v>15.69</v>
          </cell>
          <cell r="E105">
            <v>455.01</v>
          </cell>
          <cell r="F105" t="str">
            <v>Plivit manual şi prăşit cu sapa sau săpăliga culturi de răşinoase în vârstă de peste 1 an nr. Prașile I grad de îmburuienire slab</v>
          </cell>
          <cell r="G105" t="str">
            <v>ar</v>
          </cell>
          <cell r="H105">
            <v>5</v>
          </cell>
          <cell r="T105">
            <v>455.01</v>
          </cell>
        </row>
        <row r="106">
          <cell r="A106" t="str">
            <v>B.28.I.b</v>
          </cell>
          <cell r="B106">
            <v>102</v>
          </cell>
          <cell r="C106" t="str">
            <v>B.28.I.b</v>
          </cell>
          <cell r="D106">
            <v>17.78</v>
          </cell>
          <cell r="E106">
            <v>515.62</v>
          </cell>
          <cell r="F106" t="str">
            <v>Plivit manual şi prăşit cu sapa sau săpăliga culturi de răşinoase în vârstă de peste 1 an nr. Prașile I grad de îmburuienire mijlociu</v>
          </cell>
          <cell r="G106" t="str">
            <v>ar</v>
          </cell>
          <cell r="H106">
            <v>5</v>
          </cell>
          <cell r="T106">
            <v>515.62</v>
          </cell>
        </row>
        <row r="107">
          <cell r="A107" t="str">
            <v>B.28.I.c</v>
          </cell>
          <cell r="B107">
            <v>103</v>
          </cell>
          <cell r="C107" t="str">
            <v>B.28.I.c</v>
          </cell>
          <cell r="D107">
            <v>26.67</v>
          </cell>
          <cell r="E107">
            <v>773.43</v>
          </cell>
          <cell r="F107" t="str">
            <v>Plivit manual şi prăşit cu sapa sau săpăliga culturi de răşinoase în vârstă de peste 1 an nr. Prașile I grad de îmburuienire puternic</v>
          </cell>
          <cell r="G107" t="str">
            <v>ar</v>
          </cell>
          <cell r="H107">
            <v>5</v>
          </cell>
          <cell r="T107">
            <v>773.43</v>
          </cell>
        </row>
        <row r="108">
          <cell r="A108" t="str">
            <v>B.28.II.a</v>
          </cell>
          <cell r="B108">
            <v>104</v>
          </cell>
          <cell r="C108" t="str">
            <v>B.28.II.a</v>
          </cell>
          <cell r="D108">
            <v>10</v>
          </cell>
          <cell r="E108">
            <v>290</v>
          </cell>
          <cell r="F108" t="str">
            <v>Plivit manual şi prăşit cu sapa sau săpăliga culturi de răşinoase în vârstă de peste 1 an nr. Prașile II grad de îmburuienire slab</v>
          </cell>
          <cell r="G108" t="str">
            <v>ar</v>
          </cell>
          <cell r="H108">
            <v>5</v>
          </cell>
          <cell r="T108">
            <v>290</v>
          </cell>
        </row>
        <row r="109">
          <cell r="A109" t="str">
            <v>B.28.II.b</v>
          </cell>
          <cell r="B109">
            <v>105</v>
          </cell>
          <cell r="C109" t="str">
            <v>B.28.II.b</v>
          </cell>
          <cell r="D109">
            <v>15.38</v>
          </cell>
          <cell r="E109">
            <v>446.02</v>
          </cell>
          <cell r="F109" t="str">
            <v>Plivit manual şi prăşit cu sapa sau săpăliga culturi de răşinoase în vârstă de peste 1 an nr. Prașile II grad de îmburuienire mijlociu</v>
          </cell>
          <cell r="G109" t="str">
            <v>ar</v>
          </cell>
          <cell r="H109">
            <v>5</v>
          </cell>
          <cell r="T109">
            <v>446.02</v>
          </cell>
        </row>
        <row r="110">
          <cell r="A110" t="str">
            <v>B.28.II.c</v>
          </cell>
          <cell r="B110">
            <v>106</v>
          </cell>
          <cell r="C110" t="str">
            <v>B.28.II.c</v>
          </cell>
          <cell r="D110">
            <v>21.62</v>
          </cell>
          <cell r="E110">
            <v>626.98</v>
          </cell>
          <cell r="F110" t="str">
            <v>Plivit manual şi prăşit cu sapa sau săpăliga culturi de răşinoase în vârstă de peste 1 an nr. Prașile II grad de îmburuienire puternic</v>
          </cell>
          <cell r="G110" t="str">
            <v>ar</v>
          </cell>
          <cell r="H110">
            <v>5</v>
          </cell>
          <cell r="T110">
            <v>626.98</v>
          </cell>
        </row>
        <row r="111">
          <cell r="A111" t="str">
            <v>B.28.III.a</v>
          </cell>
          <cell r="B111">
            <v>107</v>
          </cell>
          <cell r="C111" t="str">
            <v>B.28.III.a</v>
          </cell>
          <cell r="D111">
            <v>9.41</v>
          </cell>
          <cell r="E111">
            <v>272.89</v>
          </cell>
          <cell r="F111" t="str">
            <v>Plivit manual şi prăşit cu sapa sau săpăliga culturi de răşinoase în vârstă de peste 1 an nr. Prașile III grad de îmburuienire slab</v>
          </cell>
          <cell r="G111" t="str">
            <v>ar</v>
          </cell>
          <cell r="H111">
            <v>5</v>
          </cell>
          <cell r="T111">
            <v>272.89</v>
          </cell>
        </row>
        <row r="112">
          <cell r="A112" t="str">
            <v>B.28.III.b</v>
          </cell>
          <cell r="B112">
            <v>108</v>
          </cell>
          <cell r="C112" t="str">
            <v>B.28.III.b</v>
          </cell>
          <cell r="D112">
            <v>13.11</v>
          </cell>
          <cell r="E112">
            <v>380.19</v>
          </cell>
          <cell r="F112" t="str">
            <v>Plivit manual şi prăşit cu sapa sau săpăliga culturi de răşinoase în vârstă de peste 1 an nr. Prașile III grad de îmburuienire mijlociu</v>
          </cell>
          <cell r="G112" t="str">
            <v>ar</v>
          </cell>
          <cell r="H112">
            <v>5</v>
          </cell>
          <cell r="T112">
            <v>380.19</v>
          </cell>
        </row>
        <row r="113">
          <cell r="A113" t="str">
            <v>B.28.III.c</v>
          </cell>
          <cell r="B113">
            <v>109</v>
          </cell>
          <cell r="C113" t="str">
            <v>B.28.III.c</v>
          </cell>
          <cell r="D113">
            <v>18.600000000000001</v>
          </cell>
          <cell r="E113">
            <v>539.4</v>
          </cell>
          <cell r="F113" t="str">
            <v>Plivit manual şi prăşit cu sapa sau săpăliga culturi de răşinoase în vârstă de peste 1 an nr. Prașile III grad de îmburuienire puternic</v>
          </cell>
          <cell r="G113" t="str">
            <v>ar</v>
          </cell>
          <cell r="H113">
            <v>5</v>
          </cell>
          <cell r="T113">
            <v>539.4</v>
          </cell>
        </row>
        <row r="114">
          <cell r="A114" t="str">
            <v>B.28.IV.a</v>
          </cell>
          <cell r="B114">
            <v>110</v>
          </cell>
          <cell r="C114" t="str">
            <v>B.28.IV.a</v>
          </cell>
          <cell r="D114">
            <v>8.33</v>
          </cell>
          <cell r="E114">
            <v>241.57</v>
          </cell>
          <cell r="F114" t="str">
            <v>Plivit manual şi prăşit cu sapa sau săpăliga culturi de răşinoase în vârstă de peste 1 an nr. Prașile IV si următoarele grad de îmburuienire slab</v>
          </cell>
          <cell r="G114" t="str">
            <v>ar</v>
          </cell>
          <cell r="H114">
            <v>5</v>
          </cell>
          <cell r="T114">
            <v>241.57</v>
          </cell>
        </row>
        <row r="115">
          <cell r="A115" t="str">
            <v>B.28.IV.b</v>
          </cell>
          <cell r="B115">
            <v>111</v>
          </cell>
          <cell r="C115" t="str">
            <v>B.28.IV.b</v>
          </cell>
          <cell r="D115">
            <v>11.43</v>
          </cell>
          <cell r="E115">
            <v>331.47</v>
          </cell>
          <cell r="F115" t="str">
            <v>Plivit manual şi prăşit cu sapa sau săpăliga culturi de răşinoase în vârstă de peste 1 an nr. Prașile IV si următoarele grad de îmburuienire mijlociu</v>
          </cell>
          <cell r="G115" t="str">
            <v>ar</v>
          </cell>
          <cell r="H115">
            <v>5</v>
          </cell>
          <cell r="T115">
            <v>331.47</v>
          </cell>
        </row>
        <row r="116">
          <cell r="A116" t="str">
            <v>B.28.IV.c</v>
          </cell>
          <cell r="B116">
            <v>112</v>
          </cell>
          <cell r="C116" t="str">
            <v>B.28.IV.c</v>
          </cell>
          <cell r="D116">
            <v>15.09</v>
          </cell>
          <cell r="E116">
            <v>437.61</v>
          </cell>
          <cell r="F116" t="str">
            <v>Plivit manual şi prăşit cu sapa sau săpăliga culturi de răşinoase în vârstă de peste 1 an nr. Prașile IV si următoarele grad de îmburuienire puternic</v>
          </cell>
          <cell r="G116" t="str">
            <v>ar</v>
          </cell>
          <cell r="H116">
            <v>5</v>
          </cell>
          <cell r="T116">
            <v>437.61</v>
          </cell>
        </row>
        <row r="117">
          <cell r="A117" t="str">
            <v>B.29.A.I.a.1</v>
          </cell>
          <cell r="B117">
            <v>113</v>
          </cell>
          <cell r="C117" t="str">
            <v>B.29.A.I.a.1</v>
          </cell>
          <cell r="D117">
            <v>22.22</v>
          </cell>
          <cell r="E117">
            <v>644.38</v>
          </cell>
          <cell r="F117" t="str">
            <v>Plivit manual în pepinieră pe rândul de puieți când întreținerea între rânduri se face hipo sau mecanizat în primul an de vegetație - rășinoase - prașila I; grad de îmburuienire: slab</v>
          </cell>
          <cell r="G117" t="str">
            <v>ar</v>
          </cell>
          <cell r="H117">
            <v>5</v>
          </cell>
          <cell r="J117" t="str">
            <v>slab</v>
          </cell>
          <cell r="T117">
            <v>644.38</v>
          </cell>
        </row>
        <row r="118">
          <cell r="A118" t="str">
            <v>B.29.A.I.b.1</v>
          </cell>
          <cell r="B118">
            <v>114</v>
          </cell>
          <cell r="C118" t="str">
            <v>B.29.A.I.b.1</v>
          </cell>
          <cell r="D118">
            <v>30.77</v>
          </cell>
          <cell r="E118">
            <v>892.33</v>
          </cell>
          <cell r="F118" t="str">
            <v>Plivit manual în pepinieră pe rândul de puieți când întreținerea între rânduri se face hipo sau mecanizat în primul an de vegetație - rășinoase - prașila I; grad de îmburuienire: mijlociu</v>
          </cell>
          <cell r="G118" t="str">
            <v>ar</v>
          </cell>
          <cell r="H118">
            <v>5</v>
          </cell>
          <cell r="J118" t="str">
            <v>mijlociu</v>
          </cell>
          <cell r="T118">
            <v>892.33</v>
          </cell>
        </row>
        <row r="119">
          <cell r="A119" t="str">
            <v>B.29.A.I.c.1</v>
          </cell>
          <cell r="B119">
            <v>115</v>
          </cell>
          <cell r="C119" t="str">
            <v>B.29.A.I.c.1</v>
          </cell>
          <cell r="D119">
            <v>32</v>
          </cell>
          <cell r="E119">
            <v>928</v>
          </cell>
          <cell r="F119" t="str">
            <v>Plivit manual în pepinieră pe rândul de puieți când întreținerea între rânduri se face hipo sau mecanizat în primul an de vegetație - rășinoase - prașila I; grad de îmburuienire: puternic</v>
          </cell>
          <cell r="G119" t="str">
            <v>ar</v>
          </cell>
          <cell r="H119">
            <v>5</v>
          </cell>
          <cell r="J119" t="str">
            <v>puternic</v>
          </cell>
          <cell r="T119">
            <v>928</v>
          </cell>
        </row>
        <row r="120">
          <cell r="A120" t="str">
            <v>B.29.A.II.a.2</v>
          </cell>
          <cell r="B120">
            <v>116</v>
          </cell>
          <cell r="C120" t="str">
            <v>B.29.A.II.a.2</v>
          </cell>
          <cell r="D120">
            <v>14.55</v>
          </cell>
          <cell r="E120">
            <v>421.95</v>
          </cell>
          <cell r="F120" t="str">
            <v>Plivit manual în pepinieră pe rândul de puieți când întreținerea între rânduri se face hipo sau mecanizat în primul an de vegetație - rășinoase - prașila II; grad de îmburuienire: slab</v>
          </cell>
          <cell r="G120" t="str">
            <v>ar</v>
          </cell>
          <cell r="H120">
            <v>5</v>
          </cell>
          <cell r="J120" t="str">
            <v>slab</v>
          </cell>
          <cell r="T120">
            <v>421.95</v>
          </cell>
        </row>
        <row r="121">
          <cell r="A121" t="str">
            <v>B.29.A.II.b.2</v>
          </cell>
          <cell r="B121">
            <v>117</v>
          </cell>
          <cell r="C121" t="str">
            <v>B.29.A.II.b.2</v>
          </cell>
          <cell r="D121">
            <v>21.62</v>
          </cell>
          <cell r="E121">
            <v>626.98</v>
          </cell>
          <cell r="F121" t="str">
            <v>Plivit manual în pepinieră pe rândul de puieți când întreținerea între rânduri se face hipo sau mecanizat în primul an de vegetație - rășinoase - prașila II; grad de îmburuienire: mijlociu</v>
          </cell>
          <cell r="G121" t="str">
            <v>ar</v>
          </cell>
          <cell r="H121">
            <v>5</v>
          </cell>
          <cell r="J121" t="str">
            <v>mijlociu</v>
          </cell>
          <cell r="T121">
            <v>626.98</v>
          </cell>
        </row>
        <row r="122">
          <cell r="A122" t="str">
            <v>B.29.A.II.c.2</v>
          </cell>
          <cell r="B122">
            <v>118</v>
          </cell>
          <cell r="C122" t="str">
            <v>B.29.A.II.c.2</v>
          </cell>
          <cell r="D122">
            <v>25.81</v>
          </cell>
          <cell r="E122">
            <v>748.49</v>
          </cell>
          <cell r="F122" t="str">
            <v>Plivit manual în pepinieră pe rândul de puieți când întreținerea între rânduri se face hipo sau mecanizat în primul an de vegetație - rășinoase - prașila II; grad de îmburuienire: puternic</v>
          </cell>
          <cell r="G122" t="str">
            <v>ar</v>
          </cell>
          <cell r="H122">
            <v>5</v>
          </cell>
          <cell r="J122" t="str">
            <v>puternic</v>
          </cell>
          <cell r="T122">
            <v>748.49</v>
          </cell>
        </row>
        <row r="123">
          <cell r="A123" t="str">
            <v>B.29.A.III.a.3</v>
          </cell>
          <cell r="B123">
            <v>119</v>
          </cell>
          <cell r="C123" t="str">
            <v>B.29.A.III.a.3</v>
          </cell>
          <cell r="D123">
            <v>13.11</v>
          </cell>
          <cell r="E123">
            <v>380.19</v>
          </cell>
          <cell r="F123" t="str">
            <v>Plivit manual în pepinieră pe rândul de puieți când întreținerea între rânduri se face hipo sau mecanizat în primul an de vegetație - rășinoase - prașila III; grad de îmburuienire: slab</v>
          </cell>
          <cell r="G123" t="str">
            <v>ar</v>
          </cell>
          <cell r="H123">
            <v>5</v>
          </cell>
          <cell r="J123" t="str">
            <v>slab</v>
          </cell>
          <cell r="T123">
            <v>380.19</v>
          </cell>
        </row>
        <row r="124">
          <cell r="A124" t="str">
            <v>B.29.A.III.b.3</v>
          </cell>
          <cell r="B124">
            <v>120</v>
          </cell>
          <cell r="C124" t="str">
            <v>B.29.A.III.b.3</v>
          </cell>
          <cell r="D124">
            <v>17.02</v>
          </cell>
          <cell r="E124">
            <v>493.58</v>
          </cell>
          <cell r="F124" t="str">
            <v>Plivit manual în pepinieră pe rândul de puieți când întreținerea între rânduri se face hipo sau mecanizat în primul an de vegetație - rășinoase - prașila III; grad de îmburuienire: mijlociu</v>
          </cell>
          <cell r="G124" t="str">
            <v>ar</v>
          </cell>
          <cell r="H124">
            <v>5</v>
          </cell>
          <cell r="J124" t="str">
            <v>mijlociu</v>
          </cell>
          <cell r="T124">
            <v>493.58</v>
          </cell>
        </row>
        <row r="125">
          <cell r="A125" t="str">
            <v>B.29.A.III.c.3</v>
          </cell>
          <cell r="B125">
            <v>121</v>
          </cell>
          <cell r="C125" t="str">
            <v>B.29.A.III.c.3</v>
          </cell>
          <cell r="D125">
            <v>20.51</v>
          </cell>
          <cell r="E125">
            <v>594.79</v>
          </cell>
          <cell r="F125" t="str">
            <v>Plivit manual în pepinieră pe rândul de puieți când întreținerea între rânduri se face hipo sau mecanizat în primul an de vegetație - rășinoase - prașila III; grad de îmburuienire: puternic</v>
          </cell>
          <cell r="G125" t="str">
            <v>ar</v>
          </cell>
          <cell r="H125">
            <v>5</v>
          </cell>
          <cell r="J125" t="str">
            <v>puternic</v>
          </cell>
          <cell r="T125">
            <v>594.79</v>
          </cell>
        </row>
        <row r="126">
          <cell r="A126" t="str">
            <v>B.29.A.IV.a.4</v>
          </cell>
          <cell r="B126">
            <v>122</v>
          </cell>
          <cell r="C126" t="str">
            <v>B.29.A.IV.a.4</v>
          </cell>
          <cell r="D126">
            <v>10.67</v>
          </cell>
          <cell r="E126">
            <v>309.43</v>
          </cell>
          <cell r="F126" t="str">
            <v>Plivit manual în pepinieră pe rândul de puieți când întreținerea între rânduri se face hipo sau mecanizat în primul an de vegetație - rășinoase - prașila IV și următoarele; grad de îmburuienire: slab</v>
          </cell>
          <cell r="G126" t="str">
            <v>ar</v>
          </cell>
          <cell r="H126">
            <v>5</v>
          </cell>
          <cell r="J126" t="str">
            <v>slab</v>
          </cell>
          <cell r="T126">
            <v>309.43</v>
          </cell>
        </row>
        <row r="127">
          <cell r="A127" t="str">
            <v>B.29.A.IV.b.4</v>
          </cell>
          <cell r="B127">
            <v>123</v>
          </cell>
          <cell r="C127" t="str">
            <v>B.29.A.IV.b.4</v>
          </cell>
          <cell r="D127">
            <v>12.5</v>
          </cell>
          <cell r="E127">
            <v>362.5</v>
          </cell>
          <cell r="F127" t="str">
            <v>Plivit manual în pepinieră pe rândul de puieți când întreținerea între rânduri se face hipo sau mecanizat în primul an de vegetație - rășinoase - prașila IV și următoarele; grad de îmburuienire: mijlociu</v>
          </cell>
          <cell r="G127" t="str">
            <v>ar</v>
          </cell>
          <cell r="H127">
            <v>5</v>
          </cell>
          <cell r="J127" t="str">
            <v>mijlociu</v>
          </cell>
          <cell r="T127">
            <v>362.5</v>
          </cell>
        </row>
        <row r="128">
          <cell r="A128" t="str">
            <v>B.29.A.IV.c.4</v>
          </cell>
          <cell r="B128">
            <v>124</v>
          </cell>
          <cell r="C128" t="str">
            <v>B.29.A.IV.c.4</v>
          </cell>
          <cell r="D128">
            <v>15.09</v>
          </cell>
          <cell r="E128">
            <v>437.61</v>
          </cell>
          <cell r="F128" t="str">
            <v>Plivit manual în pepinieră pe rândul de puieți când întreținerea între rânduri se face hipo sau mecanizat în primul an de vegetație - rășinoase - prașila IV și următoarele; grad de îmburuienire: puternic</v>
          </cell>
          <cell r="G128" t="str">
            <v>ar</v>
          </cell>
          <cell r="H128">
            <v>5</v>
          </cell>
          <cell r="J128" t="str">
            <v>puternic</v>
          </cell>
          <cell r="T128">
            <v>437.61</v>
          </cell>
        </row>
        <row r="129">
          <cell r="A129" t="str">
            <v>B.29.B.I.a.1</v>
          </cell>
          <cell r="B129">
            <v>125</v>
          </cell>
          <cell r="C129" t="str">
            <v>B.29.B.I.a.1</v>
          </cell>
          <cell r="D129">
            <v>9.64</v>
          </cell>
          <cell r="E129">
            <v>279.56</v>
          </cell>
          <cell r="F129" t="str">
            <v>Plivit manual în pepinieră pe rândul de puieți când întreținerea între rânduri se face hipo sau mecanizat în primul an de vegetație - foioase - prașila I; grad de îmburuienire: slab</v>
          </cell>
          <cell r="G129" t="str">
            <v>ar</v>
          </cell>
          <cell r="H129">
            <v>5</v>
          </cell>
          <cell r="J129" t="str">
            <v>slab</v>
          </cell>
          <cell r="T129">
            <v>279.56</v>
          </cell>
        </row>
        <row r="130">
          <cell r="A130" t="str">
            <v>B.29.B.I.b.1</v>
          </cell>
          <cell r="B130">
            <v>126</v>
          </cell>
          <cell r="C130" t="str">
            <v>B.29.B.I.b.1</v>
          </cell>
          <cell r="D130">
            <v>11.76</v>
          </cell>
          <cell r="E130">
            <v>341.04</v>
          </cell>
          <cell r="F130" t="str">
            <v>Plivit manual în pepinieră pe rândul de puieți când întreținerea între rânduri se face hipo sau mecanizat în primul an de vegetație - foioase - prașila I; grad de îmburuienire: mijlociu</v>
          </cell>
          <cell r="G130" t="str">
            <v>ar</v>
          </cell>
          <cell r="H130">
            <v>5</v>
          </cell>
          <cell r="J130" t="str">
            <v>mijlociu</v>
          </cell>
          <cell r="T130">
            <v>341.04</v>
          </cell>
        </row>
        <row r="131">
          <cell r="A131" t="str">
            <v>B.29.B.I.c.1</v>
          </cell>
          <cell r="B131">
            <v>127</v>
          </cell>
          <cell r="C131" t="str">
            <v>B.29.B.I.c.1</v>
          </cell>
          <cell r="D131">
            <v>16.329999999999998</v>
          </cell>
          <cell r="E131">
            <v>473.57</v>
          </cell>
          <cell r="F131" t="str">
            <v>Plivit manual în pepinieră pe rândul de puieți când întreținerea între rânduri se face hipo sau mecanizat în primul an de vegetație - foioase - prașila I; grad de îmburuienire: puternic</v>
          </cell>
          <cell r="G131" t="str">
            <v>ar</v>
          </cell>
          <cell r="H131">
            <v>5</v>
          </cell>
          <cell r="J131" t="str">
            <v>puternic</v>
          </cell>
          <cell r="T131">
            <v>473.57</v>
          </cell>
        </row>
        <row r="132">
          <cell r="A132" t="str">
            <v>B.29.B.II.a.2</v>
          </cell>
          <cell r="B132">
            <v>128</v>
          </cell>
          <cell r="C132" t="str">
            <v>B.29.B.II.a.2</v>
          </cell>
          <cell r="D132">
            <v>6.9</v>
          </cell>
          <cell r="E132">
            <v>200.1</v>
          </cell>
          <cell r="F132" t="str">
            <v>Plivit manual în pepinieră pe rândul de puieți când întreținerea între rânduri se face hipo sau mecanizat în primul an de vegetație - foioase - prașila II; grad de îmburuienire: slab</v>
          </cell>
          <cell r="G132" t="str">
            <v>ar</v>
          </cell>
          <cell r="H132">
            <v>5</v>
          </cell>
          <cell r="J132" t="str">
            <v>slab</v>
          </cell>
          <cell r="T132">
            <v>200.1</v>
          </cell>
        </row>
        <row r="133">
          <cell r="A133" t="str">
            <v>B.29.B.II.b.2</v>
          </cell>
          <cell r="B133">
            <v>129</v>
          </cell>
          <cell r="C133" t="str">
            <v>B.29.B.II.b.2</v>
          </cell>
          <cell r="D133">
            <v>8.89</v>
          </cell>
          <cell r="E133">
            <v>257.81</v>
          </cell>
          <cell r="F133" t="str">
            <v>Plivit manual în pepinieră pe rândul de puieți când întreținerea între rânduri se face hipo sau mecanizat în primul an de vegetație - foioase - prașila II; grad de îmburuienire: mijlociu</v>
          </cell>
          <cell r="G133" t="str">
            <v>ar</v>
          </cell>
          <cell r="H133">
            <v>5</v>
          </cell>
          <cell r="J133" t="str">
            <v>mijlociu</v>
          </cell>
          <cell r="T133">
            <v>257.81</v>
          </cell>
        </row>
        <row r="134">
          <cell r="A134" t="str">
            <v>B.29.B.II.c.2</v>
          </cell>
          <cell r="B134">
            <v>130</v>
          </cell>
          <cell r="C134" t="str">
            <v>B.29.B.II.c.2</v>
          </cell>
          <cell r="D134">
            <v>10.130000000000001</v>
          </cell>
          <cell r="E134">
            <v>293.77</v>
          </cell>
          <cell r="F134" t="str">
            <v>Plivit manual în pepinieră pe rândul de puieți când întreținerea între rânduri se face hipo sau mecanizat în primul an de vegetație - foioase - prașila II; grad de îmburuienire: puternic</v>
          </cell>
          <cell r="G134" t="str">
            <v>ar</v>
          </cell>
          <cell r="H134">
            <v>5</v>
          </cell>
          <cell r="J134" t="str">
            <v>puternic</v>
          </cell>
          <cell r="T134">
            <v>293.77</v>
          </cell>
        </row>
        <row r="135">
          <cell r="A135" t="str">
            <v>B.29.B.III.a.3</v>
          </cell>
          <cell r="B135">
            <v>131</v>
          </cell>
          <cell r="C135" t="str">
            <v>B.29.B.III.a.3</v>
          </cell>
          <cell r="D135">
            <v>4.32</v>
          </cell>
          <cell r="E135">
            <v>125.28</v>
          </cell>
          <cell r="F135" t="str">
            <v>Plivit manual în pepinieră pe rândul de puieți când întreținerea între rânduri se face hipo sau mecanizat în primul an de vegetație - foioase - prașila III; grad de îmburuienire: slab</v>
          </cell>
          <cell r="G135" t="str">
            <v>ar</v>
          </cell>
          <cell r="H135">
            <v>5</v>
          </cell>
          <cell r="J135" t="str">
            <v>slab</v>
          </cell>
          <cell r="T135">
            <v>125.28</v>
          </cell>
        </row>
        <row r="136">
          <cell r="A136" t="str">
            <v>B.29.B.III.b.3</v>
          </cell>
          <cell r="B136">
            <v>132</v>
          </cell>
          <cell r="C136" t="str">
            <v>B.29.B.III.b.3</v>
          </cell>
          <cell r="D136">
            <v>5.67</v>
          </cell>
          <cell r="E136">
            <v>164.43</v>
          </cell>
          <cell r="F136" t="str">
            <v>Plivit manual în pepinieră pe rândul de puieți când întreținerea între rânduri se face hipo sau mecanizat în primul an de vegetație - foioase - prașila III; grad de îmburuienire: mijlociu</v>
          </cell>
          <cell r="G136" t="str">
            <v>ar</v>
          </cell>
          <cell r="H136">
            <v>5</v>
          </cell>
          <cell r="J136" t="str">
            <v>mijlociu</v>
          </cell>
          <cell r="T136">
            <v>164.43</v>
          </cell>
        </row>
        <row r="137">
          <cell r="A137" t="str">
            <v>B.29.B.III.c.3</v>
          </cell>
          <cell r="B137">
            <v>133</v>
          </cell>
          <cell r="C137" t="str">
            <v>B.29.B.III.c.3</v>
          </cell>
          <cell r="D137">
            <v>7.55</v>
          </cell>
          <cell r="E137">
            <v>218.95</v>
          </cell>
          <cell r="F137" t="str">
            <v>Plivit manual în pepinieră pe rândul de puieți când întreținerea între rânduri se face hipo sau mecanizat în primul an de vegetație - foioase - prașila III; grad de îmburuienire: puternic</v>
          </cell>
          <cell r="G137" t="str">
            <v>ar</v>
          </cell>
          <cell r="H137">
            <v>5</v>
          </cell>
          <cell r="J137" t="str">
            <v>puternic</v>
          </cell>
          <cell r="T137">
            <v>218.95</v>
          </cell>
        </row>
        <row r="138">
          <cell r="A138" t="str">
            <v>B.29.B.IV.a.4</v>
          </cell>
          <cell r="B138">
            <v>134</v>
          </cell>
          <cell r="C138" t="str">
            <v>B.29.B.IV.a.4</v>
          </cell>
          <cell r="D138">
            <v>3.23</v>
          </cell>
          <cell r="E138">
            <v>93.67</v>
          </cell>
          <cell r="F138" t="str">
            <v>Plivit manual în pepinieră pe rândul de puieți când întreținerea între rânduri se face hipo sau mecanizat în primul an de vegetație - foioase - prașila IV și următoarele; grad de îmburuienire: slab</v>
          </cell>
          <cell r="G138" t="str">
            <v>ar</v>
          </cell>
          <cell r="H138">
            <v>5</v>
          </cell>
          <cell r="J138" t="str">
            <v>slab</v>
          </cell>
          <cell r="T138">
            <v>93.67</v>
          </cell>
        </row>
        <row r="139">
          <cell r="A139" t="str">
            <v>B.29.B.IV.b.4</v>
          </cell>
          <cell r="B139">
            <v>135</v>
          </cell>
          <cell r="C139" t="str">
            <v>B.29.B.IV.b.4</v>
          </cell>
          <cell r="D139">
            <v>4.04</v>
          </cell>
          <cell r="E139">
            <v>117.16</v>
          </cell>
          <cell r="F139" t="str">
            <v>Plivit manual în pepinieră pe rândul de puieți când întreținerea între rânduri se face hipo sau mecanizat în primul an de vegetație - foioase - prașila IV și următoarele; grad de îmburuienire: mijlociu</v>
          </cell>
          <cell r="G139" t="str">
            <v>ar</v>
          </cell>
          <cell r="H139">
            <v>5</v>
          </cell>
          <cell r="J139" t="str">
            <v>mijlociu</v>
          </cell>
          <cell r="T139">
            <v>117.16</v>
          </cell>
        </row>
        <row r="140">
          <cell r="A140" t="str">
            <v>B.29.B.IV.c.4</v>
          </cell>
          <cell r="B140">
            <v>136</v>
          </cell>
          <cell r="C140" t="str">
            <v>B.29.B.IV.c.4</v>
          </cell>
          <cell r="D140">
            <v>6.06</v>
          </cell>
          <cell r="E140">
            <v>175.74</v>
          </cell>
          <cell r="F140" t="str">
            <v>Plivit manual în pepinieră pe rândul de puieți când întreținerea între rânduri se face hipo sau mecanizat în primul an de vegetație - foioase - prașila IV și următoarele; grad de îmburuienire: puternic</v>
          </cell>
          <cell r="G140" t="str">
            <v>ar</v>
          </cell>
          <cell r="H140">
            <v>5</v>
          </cell>
          <cell r="J140" t="str">
            <v>puternic</v>
          </cell>
          <cell r="T140">
            <v>175.74</v>
          </cell>
        </row>
        <row r="141">
          <cell r="A141" t="str">
            <v>B.30.I.a</v>
          </cell>
          <cell r="B141">
            <v>137</v>
          </cell>
          <cell r="C141" t="str">
            <v>B.30.I.a</v>
          </cell>
          <cell r="D141">
            <v>5.0199999999999996</v>
          </cell>
          <cell r="E141">
            <v>143.07</v>
          </cell>
          <cell r="F141" t="str">
            <v>Plivit şi prăşit cu sapa sau săpăliga culturi de foioase peste 1 an - Numărul prașilei I; gradul de îmburuienire: slab</v>
          </cell>
          <cell r="G141" t="str">
            <v>ar</v>
          </cell>
          <cell r="H141">
            <v>4</v>
          </cell>
          <cell r="T141">
            <v>143.07</v>
          </cell>
        </row>
        <row r="142">
          <cell r="A142" t="str">
            <v>B.30.I.b</v>
          </cell>
          <cell r="B142">
            <v>138</v>
          </cell>
          <cell r="C142" t="str">
            <v>B.30.I.b</v>
          </cell>
          <cell r="D142">
            <v>5.81</v>
          </cell>
          <cell r="E142">
            <v>165.59</v>
          </cell>
          <cell r="F142" t="str">
            <v>Plivit şi prăşit cu sapa sau săpăliga culturi de foioase peste 1 an - Numărul prașilei I; gradul de îmburuienire: mijlociu</v>
          </cell>
          <cell r="G142" t="str">
            <v>ar</v>
          </cell>
          <cell r="H142">
            <v>4</v>
          </cell>
          <cell r="T142">
            <v>165.59</v>
          </cell>
        </row>
        <row r="143">
          <cell r="A143" t="str">
            <v>B.30.I.c</v>
          </cell>
          <cell r="B143">
            <v>139</v>
          </cell>
          <cell r="C143" t="str">
            <v>B.30.I.c</v>
          </cell>
          <cell r="D143">
            <v>8</v>
          </cell>
          <cell r="E143">
            <v>228</v>
          </cell>
          <cell r="F143" t="str">
            <v>Plivit şi prăşit cu sapa sau săpăliga culturi de foioase peste 1 an - Numărul prașilei I; gradul de îmburuienire: puternic</v>
          </cell>
          <cell r="G143" t="str">
            <v>ar</v>
          </cell>
          <cell r="H143">
            <v>4</v>
          </cell>
          <cell r="T143">
            <v>228</v>
          </cell>
        </row>
        <row r="144">
          <cell r="A144" t="str">
            <v>B.30.II.a</v>
          </cell>
          <cell r="B144">
            <v>140</v>
          </cell>
          <cell r="C144" t="str">
            <v>B.30.II.a</v>
          </cell>
          <cell r="D144">
            <v>3.89</v>
          </cell>
          <cell r="E144">
            <v>110.87</v>
          </cell>
          <cell r="F144" t="str">
            <v>Plivit şi prăşit cu sapa sau săpăliga culturi de foioase peste 1 an - Numărul prașilei II; gradul de îmburuienire: slab</v>
          </cell>
          <cell r="G144" t="str">
            <v>ar</v>
          </cell>
          <cell r="H144">
            <v>4</v>
          </cell>
          <cell r="T144">
            <v>110.87</v>
          </cell>
        </row>
        <row r="145">
          <cell r="A145" t="str">
            <v>B.30.II.b</v>
          </cell>
          <cell r="B145">
            <v>141</v>
          </cell>
          <cell r="C145" t="str">
            <v>B.30.II.b</v>
          </cell>
          <cell r="D145">
            <v>4.96</v>
          </cell>
          <cell r="E145">
            <v>141.36000000000001</v>
          </cell>
          <cell r="F145" t="str">
            <v>Plivit şi prăşit cu sapa sau săpăliga culturi de foioase peste 1 an - Numărul prașilei II; gradul de îmburuienire: mijlociu</v>
          </cell>
          <cell r="G145" t="str">
            <v>ar</v>
          </cell>
          <cell r="H145">
            <v>4</v>
          </cell>
          <cell r="T145">
            <v>141.36000000000001</v>
          </cell>
        </row>
        <row r="146">
          <cell r="A146" t="str">
            <v>B.30.II.c</v>
          </cell>
          <cell r="B146">
            <v>142</v>
          </cell>
          <cell r="C146" t="str">
            <v>B.30.II.c</v>
          </cell>
          <cell r="D146">
            <v>6.14</v>
          </cell>
          <cell r="E146">
            <v>174.99</v>
          </cell>
          <cell r="F146" t="str">
            <v>Plivit şi prăşit cu sapa sau săpăliga culturi de foioase peste 1 an - Numărul prașilei II; gradul de îmburuienire: puternic</v>
          </cell>
          <cell r="G146" t="str">
            <v>ar</v>
          </cell>
          <cell r="H146">
            <v>4</v>
          </cell>
          <cell r="T146">
            <v>174.99</v>
          </cell>
        </row>
        <row r="147">
          <cell r="A147" t="str">
            <v>B.30.III.a</v>
          </cell>
          <cell r="B147">
            <v>143</v>
          </cell>
          <cell r="C147" t="str">
            <v>B.30.III.a</v>
          </cell>
          <cell r="D147">
            <v>3.14</v>
          </cell>
          <cell r="E147">
            <v>89.49</v>
          </cell>
          <cell r="F147" t="str">
            <v>Plivit şi prăşit cu sapa sau săpăliga culturi de foioase peste 1 an - Numărul prașilei III; gradul de îmburuienire: slab</v>
          </cell>
          <cell r="G147" t="str">
            <v>ar</v>
          </cell>
          <cell r="H147">
            <v>4</v>
          </cell>
          <cell r="T147">
            <v>89.49</v>
          </cell>
        </row>
        <row r="148">
          <cell r="A148" t="str">
            <v>B.30.III.b</v>
          </cell>
          <cell r="B148">
            <v>144</v>
          </cell>
          <cell r="C148" t="str">
            <v>B.30.III.b</v>
          </cell>
          <cell r="D148">
            <v>4.09</v>
          </cell>
          <cell r="E148">
            <v>116.57</v>
          </cell>
          <cell r="F148" t="str">
            <v>Plivit şi prăşit cu sapa sau săpăliga culturi de foioase peste 1 an - Numărul prașilei III; gradul de îmburuienire: mijlociu</v>
          </cell>
          <cell r="G148" t="str">
            <v>ar</v>
          </cell>
          <cell r="H148">
            <v>4</v>
          </cell>
          <cell r="T148">
            <v>116.57</v>
          </cell>
        </row>
        <row r="149">
          <cell r="A149" t="str">
            <v>B.30.III.c</v>
          </cell>
          <cell r="B149">
            <v>145</v>
          </cell>
          <cell r="C149" t="str">
            <v>B.30.III.c</v>
          </cell>
          <cell r="D149">
            <v>5.51</v>
          </cell>
          <cell r="E149">
            <v>157.04</v>
          </cell>
          <cell r="F149" t="str">
            <v>Plivit şi prăşit cu sapa sau săpăliga culturi de foioase peste 1 an - Numărul prașilei III; gradul de îmburuienire: puternic</v>
          </cell>
          <cell r="G149" t="str">
            <v>ar</v>
          </cell>
          <cell r="H149">
            <v>4</v>
          </cell>
          <cell r="T149">
            <v>157.04</v>
          </cell>
        </row>
        <row r="150">
          <cell r="A150" t="str">
            <v>B.30.IV.a</v>
          </cell>
          <cell r="B150">
            <v>146</v>
          </cell>
          <cell r="C150" t="str">
            <v>B.30.IV.a</v>
          </cell>
          <cell r="D150">
            <v>2.5</v>
          </cell>
          <cell r="E150">
            <v>71.25</v>
          </cell>
          <cell r="F150" t="str">
            <v>Plivit şi prăşit cu sapa sau săpăliga culturi de foioase peste 1 an - Numărul prașilei IV și următoarele; gradul de îmburuienire: slab</v>
          </cell>
          <cell r="G150" t="str">
            <v>ar</v>
          </cell>
          <cell r="H150">
            <v>4</v>
          </cell>
          <cell r="T150">
            <v>71.25</v>
          </cell>
        </row>
        <row r="151">
          <cell r="A151" t="str">
            <v>B.30.IV.b</v>
          </cell>
          <cell r="B151">
            <v>147</v>
          </cell>
          <cell r="C151" t="str">
            <v>B.30.IV.b</v>
          </cell>
          <cell r="D151">
            <v>3.19</v>
          </cell>
          <cell r="E151">
            <v>90.92</v>
          </cell>
          <cell r="F151" t="str">
            <v>Plivit şi prăşit cu sapa sau săpăliga culturi de foioase peste 1 an - Numărul prașilei IV și următoarele;  gradul de îmburuienire: mijlociu</v>
          </cell>
          <cell r="G151" t="str">
            <v>ar</v>
          </cell>
          <cell r="H151">
            <v>4</v>
          </cell>
          <cell r="T151">
            <v>90.92</v>
          </cell>
        </row>
        <row r="152">
          <cell r="A152" t="str">
            <v>B.30.IV.c</v>
          </cell>
          <cell r="B152">
            <v>148</v>
          </cell>
          <cell r="C152" t="str">
            <v>B.30.IV.c</v>
          </cell>
          <cell r="D152">
            <v>4.66</v>
          </cell>
          <cell r="E152">
            <v>132.81</v>
          </cell>
          <cell r="F152" t="str">
            <v>Plivit şi prăşit cu sapa sau săpăliga culturi de foioase peste 1 an - Numărul prașilei IV și următoarele; gradul de îmburuienire: puternic</v>
          </cell>
          <cell r="G152" t="str">
            <v>ar</v>
          </cell>
          <cell r="H152">
            <v>4</v>
          </cell>
          <cell r="T152">
            <v>132.81</v>
          </cell>
        </row>
        <row r="153">
          <cell r="A153" t="str">
            <v>B.34.I.a</v>
          </cell>
          <cell r="B153">
            <v>149</v>
          </cell>
          <cell r="C153" t="str">
            <v>B.34.I.a</v>
          </cell>
          <cell r="D153">
            <v>2.16</v>
          </cell>
          <cell r="E153">
            <v>58.32</v>
          </cell>
          <cell r="F153" t="str">
            <v>Prășitul buruienilor de pe poteci și drumuri - cu sapa - condții ușoare</v>
          </cell>
          <cell r="G153" t="str">
            <v>ar</v>
          </cell>
          <cell r="H153">
            <v>1</v>
          </cell>
          <cell r="J153" t="str">
            <v xml:space="preserve">ușoare </v>
          </cell>
          <cell r="T153">
            <v>58.32</v>
          </cell>
        </row>
        <row r="154">
          <cell r="A154" t="str">
            <v>B.34.I.b</v>
          </cell>
          <cell r="B154">
            <v>150</v>
          </cell>
          <cell r="C154" t="str">
            <v>B.34.I.b</v>
          </cell>
          <cell r="D154">
            <v>3.11</v>
          </cell>
          <cell r="E154">
            <v>83.97</v>
          </cell>
          <cell r="F154" t="str">
            <v>Prășitul buruienilor de pe poteci și drumuri - cu sapa - condții mijlocii</v>
          </cell>
          <cell r="G154" t="str">
            <v>ar</v>
          </cell>
          <cell r="H154">
            <v>1</v>
          </cell>
          <cell r="J154" t="str">
            <v>mijlocii</v>
          </cell>
          <cell r="T154">
            <v>83.97</v>
          </cell>
        </row>
        <row r="155">
          <cell r="A155" t="str">
            <v>B.34.I.c</v>
          </cell>
          <cell r="B155">
            <v>151</v>
          </cell>
          <cell r="C155" t="str">
            <v>B.34.I.c</v>
          </cell>
          <cell r="D155">
            <v>3.99</v>
          </cell>
          <cell r="E155">
            <v>107.73</v>
          </cell>
          <cell r="F155" t="str">
            <v>Prășitul buruienilor de pe poteci și drumuri - cu sapa - condiții grele</v>
          </cell>
          <cell r="G155" t="str">
            <v>ar</v>
          </cell>
          <cell r="H155">
            <v>1</v>
          </cell>
          <cell r="J155" t="str">
            <v>grele</v>
          </cell>
          <cell r="T155">
            <v>107.73</v>
          </cell>
        </row>
        <row r="156">
          <cell r="A156" t="str">
            <v>B.34.II</v>
          </cell>
          <cell r="B156">
            <v>152</v>
          </cell>
          <cell r="C156" t="str">
            <v>B.34.II</v>
          </cell>
          <cell r="D156">
            <v>1.61</v>
          </cell>
          <cell r="E156">
            <v>43.47</v>
          </cell>
          <cell r="F156" t="str">
            <v>Prășitul buruienilor de pe poteci și drumuri - cu prășitoarea</v>
          </cell>
          <cell r="G156" t="str">
            <v>ar</v>
          </cell>
          <cell r="H156">
            <v>1</v>
          </cell>
          <cell r="T156">
            <v>43.47</v>
          </cell>
        </row>
        <row r="157">
          <cell r="A157" t="str">
            <v>B.4</v>
          </cell>
          <cell r="B157">
            <v>153</v>
          </cell>
          <cell r="C157" t="str">
            <v>B.4</v>
          </cell>
          <cell r="D157">
            <v>7.54</v>
          </cell>
          <cell r="E157">
            <v>203.58</v>
          </cell>
          <cell r="F157" t="str">
            <v>Îndepărtarea scheletului din sol</v>
          </cell>
          <cell r="G157" t="str">
            <v>m.c.</v>
          </cell>
          <cell r="H157">
            <v>1</v>
          </cell>
          <cell r="T157">
            <v>203.58</v>
          </cell>
        </row>
        <row r="158">
          <cell r="A158" t="str">
            <v>B.45.I</v>
          </cell>
          <cell r="B158">
            <v>154</v>
          </cell>
          <cell r="C158" t="str">
            <v>B.45.I</v>
          </cell>
          <cell r="D158">
            <v>9.52</v>
          </cell>
          <cell r="E158">
            <v>266.56</v>
          </cell>
          <cell r="F158" t="str">
            <v>Încălțarea manuală  puieților de rășinoase în pepinieră cu pământ (humus) de împrumut</v>
          </cell>
          <cell r="G158" t="str">
            <v>ar</v>
          </cell>
          <cell r="H158">
            <v>3</v>
          </cell>
          <cell r="T158">
            <v>266.56</v>
          </cell>
        </row>
        <row r="159">
          <cell r="A159" t="str">
            <v>B.45.II.a</v>
          </cell>
          <cell r="B159">
            <v>155</v>
          </cell>
          <cell r="C159" t="str">
            <v>B.45.II.a</v>
          </cell>
          <cell r="D159">
            <v>5.13</v>
          </cell>
          <cell r="E159">
            <v>143.63999999999999</v>
          </cell>
          <cell r="F159" t="str">
            <v>Încălțarea manuală  puieților de rășinoase în pepinieră cu pământ (humus) local - puieți nerepicați</v>
          </cell>
          <cell r="G159" t="str">
            <v>ar</v>
          </cell>
          <cell r="H159">
            <v>3</v>
          </cell>
          <cell r="T159">
            <v>143.63999999999999</v>
          </cell>
        </row>
        <row r="160">
          <cell r="A160" t="str">
            <v>B.45.II.b</v>
          </cell>
          <cell r="B160">
            <v>156</v>
          </cell>
          <cell r="C160" t="str">
            <v>B.45.II.b</v>
          </cell>
          <cell r="D160">
            <v>4.3499999999999996</v>
          </cell>
          <cell r="E160">
            <v>121.8</v>
          </cell>
          <cell r="F160" t="str">
            <v>Încălțarea manuală  puieților de rășinoase în pepinieră cu pământ (humus) local - puieți repicați</v>
          </cell>
          <cell r="G160" t="str">
            <v>ar</v>
          </cell>
          <cell r="H160">
            <v>3</v>
          </cell>
          <cell r="T160">
            <v>121.8</v>
          </cell>
        </row>
        <row r="161">
          <cell r="A161" t="str">
            <v>B.46.a</v>
          </cell>
          <cell r="B161">
            <v>157</v>
          </cell>
          <cell r="C161" t="str">
            <v>B.46.a</v>
          </cell>
          <cell r="D161">
            <v>0.51</v>
          </cell>
          <cell r="E161">
            <v>14.54</v>
          </cell>
          <cell r="F161" t="str">
            <v>Inventarierea puieților în pepinieră - puieți de rășinoase repicați</v>
          </cell>
          <cell r="G161" t="str">
            <v>1000 buc</v>
          </cell>
          <cell r="H161">
            <v>4</v>
          </cell>
          <cell r="J161" t="str">
            <v>uşoare</v>
          </cell>
          <cell r="T161">
            <v>14.54</v>
          </cell>
        </row>
        <row r="162">
          <cell r="A162" t="str">
            <v>B.46.b</v>
          </cell>
          <cell r="B162">
            <v>158</v>
          </cell>
          <cell r="C162" t="str">
            <v>B.46.b</v>
          </cell>
          <cell r="D162">
            <v>0.41</v>
          </cell>
          <cell r="E162">
            <v>11.69</v>
          </cell>
          <cell r="F162" t="str">
            <v>Inventarierea puieților în pepinieră - puieți de rășinoase nerepicați</v>
          </cell>
          <cell r="G162" t="str">
            <v>1000 buc</v>
          </cell>
          <cell r="H162">
            <v>4</v>
          </cell>
          <cell r="J162" t="str">
            <v>mijlocii</v>
          </cell>
          <cell r="T162">
            <v>11.69</v>
          </cell>
        </row>
        <row r="163">
          <cell r="A163" t="str">
            <v>B.46.c</v>
          </cell>
          <cell r="B163">
            <v>159</v>
          </cell>
          <cell r="C163" t="str">
            <v>B.46.c</v>
          </cell>
          <cell r="D163">
            <v>0.43</v>
          </cell>
          <cell r="E163">
            <v>12.26</v>
          </cell>
          <cell r="F163" t="str">
            <v>Inventarierea puieților în pepinieră - puieți de foioase</v>
          </cell>
          <cell r="G163" t="str">
            <v>1000 buc</v>
          </cell>
          <cell r="H163">
            <v>4</v>
          </cell>
          <cell r="J163" t="str">
            <v>uşoare</v>
          </cell>
          <cell r="T163">
            <v>12.26</v>
          </cell>
        </row>
        <row r="164">
          <cell r="A164" t="str">
            <v>B.47.a.1</v>
          </cell>
          <cell r="B164">
            <v>160</v>
          </cell>
          <cell r="C164" t="str">
            <v>B.47.a.1</v>
          </cell>
          <cell r="D164">
            <v>2.46</v>
          </cell>
          <cell r="E164">
            <v>70.11</v>
          </cell>
          <cell r="F164" t="str">
            <v>Scos manual puieți de talie mică - pini - nerepicați</v>
          </cell>
          <cell r="G164" t="str">
            <v>1000 buc</v>
          </cell>
          <cell r="H164">
            <v>4</v>
          </cell>
          <cell r="T164">
            <v>70.11</v>
          </cell>
        </row>
        <row r="165">
          <cell r="A165" t="str">
            <v>B.47.a.2</v>
          </cell>
          <cell r="B165">
            <v>161</v>
          </cell>
          <cell r="C165" t="str">
            <v>B.47.a.2</v>
          </cell>
          <cell r="D165">
            <v>4.4400000000000004</v>
          </cell>
          <cell r="E165">
            <v>126.54</v>
          </cell>
          <cell r="F165" t="str">
            <v>Scos manual puieți de talie mică - pini - repicați - vârsta 2 - 3 ani; condiții de lucru: uşoare</v>
          </cell>
          <cell r="G165" t="str">
            <v>1000 buc</v>
          </cell>
          <cell r="H165">
            <v>4</v>
          </cell>
          <cell r="J165" t="str">
            <v>uşoare</v>
          </cell>
          <cell r="T165">
            <v>126.54</v>
          </cell>
        </row>
        <row r="166">
          <cell r="A166" t="str">
            <v>B.47.a.3</v>
          </cell>
          <cell r="B166">
            <v>162</v>
          </cell>
          <cell r="C166" t="str">
            <v>B.47.a.3</v>
          </cell>
          <cell r="D166">
            <v>4.88</v>
          </cell>
          <cell r="E166">
            <v>139.08000000000001</v>
          </cell>
          <cell r="F166" t="str">
            <v>Scos manual puieți de talie mică - pini - repicați - vârsta 2 - 3 ani; condiții de lucru: mijlocii</v>
          </cell>
          <cell r="G166" t="str">
            <v>1000 buc</v>
          </cell>
          <cell r="H166">
            <v>4</v>
          </cell>
          <cell r="J166" t="str">
            <v>mijlocii</v>
          </cell>
          <cell r="T166">
            <v>139.08000000000001</v>
          </cell>
        </row>
        <row r="167">
          <cell r="A167" t="str">
            <v>B.47.b.1</v>
          </cell>
          <cell r="B167">
            <v>163</v>
          </cell>
          <cell r="C167" t="str">
            <v>B.47.b.1</v>
          </cell>
          <cell r="D167">
            <v>3.01</v>
          </cell>
          <cell r="E167">
            <v>85.79</v>
          </cell>
          <cell r="F167" t="str">
            <v>Scos manual puieți de talie mică - alte rășinoase - nerepicați - vârsta 2 - 3 ani; condiții de lucru: uşoare</v>
          </cell>
          <cell r="G167" t="str">
            <v>1000 buc</v>
          </cell>
          <cell r="H167">
            <v>4</v>
          </cell>
          <cell r="J167" t="str">
            <v>uşoare</v>
          </cell>
          <cell r="T167">
            <v>85.79</v>
          </cell>
        </row>
        <row r="168">
          <cell r="A168" t="str">
            <v>B.47.b.2</v>
          </cell>
          <cell r="B168">
            <v>164</v>
          </cell>
          <cell r="C168" t="str">
            <v>B.47.b.2</v>
          </cell>
          <cell r="D168">
            <v>3.15</v>
          </cell>
          <cell r="E168">
            <v>89.78</v>
          </cell>
          <cell r="F168" t="str">
            <v>Scos manual puieți de talie mică - alte rășinoase - nerepicați - vârsta 2 - 3 ani; condiții de lucru: mijlocii</v>
          </cell>
          <cell r="G168" t="str">
            <v>1000 buc</v>
          </cell>
          <cell r="H168">
            <v>4</v>
          </cell>
          <cell r="J168" t="str">
            <v>mijlocii</v>
          </cell>
          <cell r="T168">
            <v>89.78</v>
          </cell>
        </row>
        <row r="169">
          <cell r="A169" t="str">
            <v>B.47.c.1</v>
          </cell>
          <cell r="B169">
            <v>165</v>
          </cell>
          <cell r="C169" t="str">
            <v>B.47.c.1</v>
          </cell>
          <cell r="D169">
            <v>4.84</v>
          </cell>
          <cell r="E169">
            <v>137.94</v>
          </cell>
          <cell r="F169" t="str">
            <v>Scos manual puieți de talie mică - alte rășinoase - repicați - vârsta 2 - 3 ani; condiții de lucru: uşoare</v>
          </cell>
          <cell r="G169" t="str">
            <v>1000 buc</v>
          </cell>
          <cell r="H169">
            <v>4</v>
          </cell>
          <cell r="J169" t="str">
            <v>uşoare</v>
          </cell>
          <cell r="T169">
            <v>137.94</v>
          </cell>
        </row>
        <row r="170">
          <cell r="A170" t="str">
            <v>B.47.c.2</v>
          </cell>
          <cell r="B170">
            <v>166</v>
          </cell>
          <cell r="C170" t="str">
            <v>B.47.c.2</v>
          </cell>
          <cell r="D170">
            <v>6.07</v>
          </cell>
          <cell r="E170">
            <v>173</v>
          </cell>
          <cell r="F170" t="str">
            <v>Scos manual puieți de talie mică - cvercinee - vârsta 1 an; condiții de lucru: mijlocii</v>
          </cell>
          <cell r="G170" t="str">
            <v>1000 buc</v>
          </cell>
          <cell r="H170">
            <v>4</v>
          </cell>
          <cell r="J170" t="str">
            <v>mijlocii</v>
          </cell>
          <cell r="T170">
            <v>173</v>
          </cell>
        </row>
        <row r="171">
          <cell r="A171" t="str">
            <v>B.47.d.1</v>
          </cell>
          <cell r="B171">
            <v>167</v>
          </cell>
          <cell r="C171" t="str">
            <v>B.47.d.1</v>
          </cell>
          <cell r="D171">
            <v>3.49</v>
          </cell>
          <cell r="E171">
            <v>99.47</v>
          </cell>
          <cell r="F171" t="str">
            <v>Scos manual puieți de talie mică - cvercinee - vârsta 1 an; condiții de lucru: uşoare</v>
          </cell>
          <cell r="G171" t="str">
            <v>1000 buc</v>
          </cell>
          <cell r="H171">
            <v>4</v>
          </cell>
          <cell r="J171" t="str">
            <v>uşoare</v>
          </cell>
          <cell r="T171">
            <v>99.47</v>
          </cell>
        </row>
        <row r="172">
          <cell r="A172" t="str">
            <v>B.47.d.2</v>
          </cell>
          <cell r="B172">
            <v>168</v>
          </cell>
          <cell r="C172" t="str">
            <v>B.47.d.2</v>
          </cell>
          <cell r="D172">
            <v>3.91</v>
          </cell>
          <cell r="E172">
            <v>111.44</v>
          </cell>
          <cell r="F172" t="str">
            <v>Scos manual puieți de talie mică - cvercinee - vârsta 1 an; condiții de lucru: mijlocii</v>
          </cell>
          <cell r="G172" t="str">
            <v>1000 buc</v>
          </cell>
          <cell r="H172">
            <v>4</v>
          </cell>
          <cell r="J172" t="str">
            <v>mijlocii</v>
          </cell>
          <cell r="T172">
            <v>111.44</v>
          </cell>
        </row>
        <row r="173">
          <cell r="A173" t="str">
            <v>B.47.e.1</v>
          </cell>
          <cell r="B173">
            <v>169</v>
          </cell>
          <cell r="C173" t="str">
            <v>B.47.e.1</v>
          </cell>
          <cell r="D173">
            <v>6.88</v>
          </cell>
          <cell r="E173">
            <v>196.08</v>
          </cell>
          <cell r="F173" t="str">
            <v>Scos manual puieți de talie mică - cvercinee - vârsta 2 - 3 ani; condiții de lucru: uşoare</v>
          </cell>
          <cell r="G173" t="str">
            <v>1000 buc</v>
          </cell>
          <cell r="H173">
            <v>4</v>
          </cell>
          <cell r="J173" t="str">
            <v>uşoare</v>
          </cell>
          <cell r="T173">
            <v>196.08</v>
          </cell>
        </row>
        <row r="174">
          <cell r="A174" t="str">
            <v>B.47.e.2</v>
          </cell>
          <cell r="B174">
            <v>170</v>
          </cell>
          <cell r="C174" t="str">
            <v>B.47.e.2</v>
          </cell>
          <cell r="D174">
            <v>8.11</v>
          </cell>
          <cell r="E174">
            <v>231.14</v>
          </cell>
          <cell r="F174" t="str">
            <v>Scos manual puieți de talie mică - cvercinee - vârsta 2 - 3 ani; condiții de lucru: mijlocii</v>
          </cell>
          <cell r="G174" t="str">
            <v>1000 buc</v>
          </cell>
          <cell r="H174">
            <v>4</v>
          </cell>
          <cell r="J174" t="str">
            <v>mijlocii</v>
          </cell>
          <cell r="T174">
            <v>231.14</v>
          </cell>
        </row>
        <row r="175">
          <cell r="A175" t="str">
            <v>B.47.e.2.1</v>
          </cell>
          <cell r="B175">
            <v>171</v>
          </cell>
          <cell r="C175" t="str">
            <v>B.47.e.2.1</v>
          </cell>
          <cell r="D175">
            <v>11.07</v>
          </cell>
          <cell r="E175">
            <v>315.5</v>
          </cell>
          <cell r="F175" t="str">
            <v>Scos manual puieți de talie mică - gârniță, stejar pufos - nerepicați - vârsta 2 ani; condiții de lucru: mijlocii</v>
          </cell>
          <cell r="G175" t="str">
            <v>1000 buc</v>
          </cell>
          <cell r="H175">
            <v>4</v>
          </cell>
          <cell r="J175" t="str">
            <v>mijlocii</v>
          </cell>
          <cell r="T175">
            <v>315.5</v>
          </cell>
        </row>
        <row r="176">
          <cell r="A176" t="str">
            <v>B.47.e.2.2</v>
          </cell>
          <cell r="B176">
            <v>172</v>
          </cell>
          <cell r="C176" t="str">
            <v>B.47.e.2.2</v>
          </cell>
          <cell r="D176">
            <v>8.49</v>
          </cell>
          <cell r="E176">
            <v>241.97</v>
          </cell>
          <cell r="F176" t="str">
            <v>Scos manual puieți de talie mică - gorun, cer, st. Pedunculat, st. Roșu, st. brumăriu - nerepicați - vârsta 2 ani; condiții de lucru: mijlocii</v>
          </cell>
          <cell r="G176" t="str">
            <v>1000 buc</v>
          </cell>
          <cell r="H176">
            <v>4</v>
          </cell>
          <cell r="J176" t="str">
            <v>mijlocii</v>
          </cell>
          <cell r="T176">
            <v>241.97</v>
          </cell>
        </row>
        <row r="177">
          <cell r="A177" t="str">
            <v>B.47.e.2.3</v>
          </cell>
          <cell r="B177">
            <v>173</v>
          </cell>
          <cell r="C177" t="str">
            <v>B.47.e.2.3</v>
          </cell>
          <cell r="D177">
            <v>7.67</v>
          </cell>
          <cell r="E177">
            <v>218.6</v>
          </cell>
          <cell r="F177" t="str">
            <v>Scos manual puieți de talie mică - gorun, cer, st. Pedunculat, st. Roșu, st. brumăriu - nerepicați - vârsta 2 ani; condiții de lucru: mijlocii</v>
          </cell>
          <cell r="G177" t="str">
            <v>1000 buc</v>
          </cell>
          <cell r="H177">
            <v>4</v>
          </cell>
          <cell r="J177" t="str">
            <v>mijlocii</v>
          </cell>
          <cell r="T177">
            <v>218.6</v>
          </cell>
        </row>
        <row r="178">
          <cell r="A178" t="str">
            <v>B.47.f.1</v>
          </cell>
          <cell r="B178">
            <v>174</v>
          </cell>
          <cell r="C178" t="str">
            <v>B.47.f.1</v>
          </cell>
          <cell r="D178">
            <v>3.88</v>
          </cell>
          <cell r="E178">
            <v>110.58</v>
          </cell>
          <cell r="F178" t="str">
            <v>Scos manual puieți de talie mică - salcâm, gârniță - vârsta 1 an; condiții de lucru: uşoare</v>
          </cell>
          <cell r="G178" t="str">
            <v>1000 buc</v>
          </cell>
          <cell r="H178">
            <v>4</v>
          </cell>
          <cell r="J178" t="str">
            <v>uşoare</v>
          </cell>
          <cell r="T178">
            <v>110.58</v>
          </cell>
        </row>
        <row r="179">
          <cell r="A179" t="str">
            <v>B.47.f.2</v>
          </cell>
          <cell r="B179">
            <v>175</v>
          </cell>
          <cell r="C179" t="str">
            <v>B.47.f.2</v>
          </cell>
          <cell r="D179">
            <v>6.56</v>
          </cell>
          <cell r="E179">
            <v>186.96</v>
          </cell>
          <cell r="F179" t="str">
            <v>Scos manual puieți de talie mică - salcâm, gârniță - vârsta 1 an; condiții de lucru: mijlocii</v>
          </cell>
          <cell r="G179" t="str">
            <v>1000 buc</v>
          </cell>
          <cell r="H179">
            <v>4</v>
          </cell>
          <cell r="J179" t="str">
            <v>mijlocii</v>
          </cell>
          <cell r="T179">
            <v>186.96</v>
          </cell>
        </row>
        <row r="180">
          <cell r="A180" t="str">
            <v>B.47.g.1</v>
          </cell>
          <cell r="B180">
            <v>176</v>
          </cell>
          <cell r="C180" t="str">
            <v>B.47.g.1</v>
          </cell>
          <cell r="D180">
            <v>4.96</v>
          </cell>
          <cell r="E180">
            <v>141.36000000000001</v>
          </cell>
          <cell r="F180" t="str">
            <v>Scos manual puieți de talie mică - alte foioase- vârsta 1 - 2 ani; condiții de lucru: uşoare</v>
          </cell>
          <cell r="G180" t="str">
            <v>1000 buc</v>
          </cell>
          <cell r="H180">
            <v>4</v>
          </cell>
          <cell r="J180" t="str">
            <v>uşoare</v>
          </cell>
          <cell r="T180">
            <v>141.36000000000001</v>
          </cell>
        </row>
        <row r="181">
          <cell r="A181" t="str">
            <v>B.47.g.2</v>
          </cell>
          <cell r="B181">
            <v>177</v>
          </cell>
          <cell r="C181" t="str">
            <v>B.47.g.2</v>
          </cell>
          <cell r="D181">
            <v>6.19</v>
          </cell>
          <cell r="E181">
            <v>176.42</v>
          </cell>
          <cell r="F181" t="str">
            <v>Scos manual puieți de talie mică - alte foioase- vârsta 1 - 2 ani; condiții de lucru: mijlocii</v>
          </cell>
          <cell r="G181" t="str">
            <v>1000 buc</v>
          </cell>
          <cell r="H181">
            <v>4</v>
          </cell>
          <cell r="J181" t="str">
            <v>mijlocii</v>
          </cell>
          <cell r="T181">
            <v>176.42</v>
          </cell>
        </row>
        <row r="182">
          <cell r="A182" t="str">
            <v>B.47.h</v>
          </cell>
          <cell r="B182">
            <v>178</v>
          </cell>
          <cell r="C182" t="str">
            <v>B.47.h</v>
          </cell>
          <cell r="D182">
            <v>4</v>
          </cell>
          <cell r="E182">
            <v>114</v>
          </cell>
          <cell r="F182" t="str">
            <v>Scos manual puieți de talie mică - arbuști- vârsta 1 - 2 ani</v>
          </cell>
          <cell r="G182" t="str">
            <v>1000 buc</v>
          </cell>
          <cell r="H182">
            <v>4</v>
          </cell>
          <cell r="T182">
            <v>114</v>
          </cell>
        </row>
        <row r="183">
          <cell r="A183" t="str">
            <v>B.47.i</v>
          </cell>
          <cell r="B183">
            <v>179</v>
          </cell>
          <cell r="C183" t="str">
            <v>B.47.i</v>
          </cell>
          <cell r="D183">
            <v>12.5</v>
          </cell>
          <cell r="E183">
            <v>356.25</v>
          </cell>
          <cell r="F183" t="str">
            <v>Scos manual puieți de talie mică - salcie - vârsta 1 an</v>
          </cell>
          <cell r="G183" t="str">
            <v>1000 buc</v>
          </cell>
          <cell r="H183">
            <v>4</v>
          </cell>
          <cell r="T183">
            <v>356.25</v>
          </cell>
        </row>
        <row r="184">
          <cell r="A184" t="str">
            <v>B.47.j.2</v>
          </cell>
          <cell r="B184">
            <v>180</v>
          </cell>
          <cell r="C184" t="str">
            <v>B.47.j.2</v>
          </cell>
          <cell r="D184">
            <v>8.49</v>
          </cell>
          <cell r="E184">
            <v>241.97</v>
          </cell>
          <cell r="F184" t="str">
            <v>Scos manual puieți de talie mică - sălcioară, carpen - nerepicați - vârsta 1 an; condiții de lucru: mijlocii</v>
          </cell>
          <cell r="G184" t="str">
            <v>1000 buc</v>
          </cell>
          <cell r="H184">
            <v>4</v>
          </cell>
          <cell r="J184" t="str">
            <v>mijlocii</v>
          </cell>
          <cell r="T184">
            <v>241.97</v>
          </cell>
        </row>
        <row r="185">
          <cell r="A185" t="str">
            <v>B.47.K.2</v>
          </cell>
          <cell r="B185">
            <v>181</v>
          </cell>
          <cell r="C185" t="str">
            <v>B.47.K.2</v>
          </cell>
          <cell r="D185">
            <v>7.34</v>
          </cell>
          <cell r="E185">
            <v>209.19</v>
          </cell>
          <cell r="F185" t="str">
            <v>Scos manual puieți de talie mică - frasin - nerepicați - vârsta 1 an; condiții de lucru: mijlocii</v>
          </cell>
          <cell r="G185" t="str">
            <v>1000 buc</v>
          </cell>
          <cell r="H185">
            <v>4</v>
          </cell>
          <cell r="J185" t="str">
            <v>mijlocii</v>
          </cell>
          <cell r="T185">
            <v>209.19</v>
          </cell>
        </row>
        <row r="186">
          <cell r="A186" t="str">
            <v>B.47.l.3</v>
          </cell>
          <cell r="B186">
            <v>182</v>
          </cell>
          <cell r="C186" t="str">
            <v>B.47.l.3</v>
          </cell>
          <cell r="D186">
            <v>3.7</v>
          </cell>
          <cell r="E186">
            <v>105.45</v>
          </cell>
          <cell r="F186" t="str">
            <v>Scos manual puieți de talie mică - molid - nerepicați - vârsta 3 - 4 ani; condiții de lucru: mijlocii</v>
          </cell>
          <cell r="G186" t="str">
            <v>1000 buc</v>
          </cell>
          <cell r="H186">
            <v>4</v>
          </cell>
          <cell r="J186" t="str">
            <v>mijlocii</v>
          </cell>
          <cell r="T186">
            <v>105.45</v>
          </cell>
        </row>
        <row r="187">
          <cell r="A187" t="str">
            <v>B.52.a</v>
          </cell>
          <cell r="B187">
            <v>183</v>
          </cell>
          <cell r="C187" t="str">
            <v>B.52.a</v>
          </cell>
          <cell r="D187">
            <v>0.34</v>
          </cell>
          <cell r="E187">
            <v>9.35</v>
          </cell>
          <cell r="F187" t="str">
            <v>Împachetarea puieţilor de rășinoase pentru transport</v>
          </cell>
          <cell r="G187" t="str">
            <v>1000 buc</v>
          </cell>
          <cell r="H187">
            <v>2</v>
          </cell>
          <cell r="T187">
            <v>9.35</v>
          </cell>
        </row>
        <row r="188">
          <cell r="A188" t="str">
            <v>B.52.b.1</v>
          </cell>
          <cell r="B188">
            <v>184</v>
          </cell>
          <cell r="C188" t="str">
            <v>B.52.b.1</v>
          </cell>
          <cell r="D188">
            <v>0.36</v>
          </cell>
          <cell r="E188">
            <v>9.9</v>
          </cell>
          <cell r="F188" t="str">
            <v>Împachetarea puieţilor de foioase pentru transport</v>
          </cell>
          <cell r="G188" t="str">
            <v>1000 buc</v>
          </cell>
          <cell r="H188">
            <v>2</v>
          </cell>
          <cell r="T188">
            <v>9.9</v>
          </cell>
        </row>
        <row r="189">
          <cell r="A189" t="str">
            <v>B.52.b.2</v>
          </cell>
          <cell r="B189">
            <v>185</v>
          </cell>
          <cell r="C189" t="str">
            <v>B.52.b.2</v>
          </cell>
          <cell r="D189">
            <v>0.69</v>
          </cell>
          <cell r="E189">
            <v>18.98</v>
          </cell>
          <cell r="F189" t="str">
            <v>Împachetarea puieţilor de cvercinee, frasin, paltin și acerinee pentru transport</v>
          </cell>
          <cell r="G189" t="str">
            <v>1000 buc</v>
          </cell>
          <cell r="H189">
            <v>2</v>
          </cell>
          <cell r="T189">
            <v>18.98</v>
          </cell>
        </row>
        <row r="190">
          <cell r="A190" t="str">
            <v>B.52.b.3</v>
          </cell>
          <cell r="B190">
            <v>186</v>
          </cell>
          <cell r="C190" t="str">
            <v>B.52.b.3</v>
          </cell>
          <cell r="D190">
            <v>1.71</v>
          </cell>
          <cell r="E190">
            <v>47.03</v>
          </cell>
          <cell r="F190" t="str">
            <v>Împachetarea puieţilor de glădiță și salcâm pentru transport</v>
          </cell>
          <cell r="G190" t="str">
            <v>1000 buc</v>
          </cell>
          <cell r="H190">
            <v>2</v>
          </cell>
          <cell r="T190">
            <v>47.03</v>
          </cell>
        </row>
        <row r="191">
          <cell r="A191" t="str">
            <v>B.52.b.4</v>
          </cell>
          <cell r="B191">
            <v>187</v>
          </cell>
          <cell r="C191" t="str">
            <v>B.52.b.4</v>
          </cell>
          <cell r="D191">
            <v>0.26</v>
          </cell>
          <cell r="E191">
            <v>7.15</v>
          </cell>
          <cell r="F191" t="str">
            <v>Împachetarea puieţilor de corcoduș cu vârsta de 3 ani (talie mare)  pentru transport</v>
          </cell>
          <cell r="G191" t="str">
            <v>1000 buc</v>
          </cell>
          <cell r="H191">
            <v>2</v>
          </cell>
          <cell r="T191">
            <v>7.15</v>
          </cell>
        </row>
        <row r="192">
          <cell r="A192" t="str">
            <v>B.52.b.5</v>
          </cell>
          <cell r="B192">
            <v>188</v>
          </cell>
          <cell r="C192" t="str">
            <v>B.52.b.5</v>
          </cell>
          <cell r="D192">
            <v>0.56999999999999995</v>
          </cell>
          <cell r="E192">
            <v>15.68</v>
          </cell>
          <cell r="F192" t="str">
            <v>Împachetarea puieţilor de alte foioase pentru transport</v>
          </cell>
          <cell r="G192" t="str">
            <v>1000 buc</v>
          </cell>
          <cell r="H192">
            <v>2</v>
          </cell>
          <cell r="T192">
            <v>15.68</v>
          </cell>
        </row>
        <row r="193">
          <cell r="A193" t="str">
            <v>B.54.I.a.1</v>
          </cell>
          <cell r="B193">
            <v>189</v>
          </cell>
          <cell r="C193" t="str">
            <v>B.54.I.a.1</v>
          </cell>
          <cell r="D193">
            <v>5.0599999999999996</v>
          </cell>
          <cell r="E193">
            <v>146.74</v>
          </cell>
          <cell r="F193" t="str">
            <v>Repicarea puieților de rășinoase - distanța între puieții repicați de 4 cm</v>
          </cell>
          <cell r="G193" t="str">
            <v>1000 buc</v>
          </cell>
          <cell r="H193">
            <v>5</v>
          </cell>
          <cell r="T193">
            <v>146.74</v>
          </cell>
        </row>
        <row r="194">
          <cell r="A194" t="str">
            <v>B.54.I.a.2</v>
          </cell>
          <cell r="B194">
            <v>190</v>
          </cell>
          <cell r="C194" t="str">
            <v>B.54.I.a.2</v>
          </cell>
          <cell r="D194">
            <v>5.85</v>
          </cell>
          <cell r="E194">
            <v>169.65</v>
          </cell>
          <cell r="F194" t="str">
            <v>Repicarea puieților de rășinoase - distanța între puieții repicați de 5 cm</v>
          </cell>
          <cell r="G194" t="str">
            <v>1000 buc</v>
          </cell>
          <cell r="H194">
            <v>5</v>
          </cell>
          <cell r="T194">
            <v>169.65</v>
          </cell>
        </row>
        <row r="195">
          <cell r="A195" t="str">
            <v>B.54.I.a.3</v>
          </cell>
          <cell r="B195">
            <v>191</v>
          </cell>
          <cell r="C195" t="str">
            <v>B.54.I.a.3</v>
          </cell>
          <cell r="D195">
            <v>6.78</v>
          </cell>
          <cell r="E195">
            <v>196.62</v>
          </cell>
          <cell r="F195" t="str">
            <v>Repicarea puieților de rășinoase - distanța între puieții repicați de 6 cm</v>
          </cell>
          <cell r="G195" t="str">
            <v>1000 buc</v>
          </cell>
          <cell r="H195">
            <v>5</v>
          </cell>
          <cell r="T195">
            <v>196.62</v>
          </cell>
        </row>
        <row r="196">
          <cell r="A196" t="str">
            <v>B.54.II</v>
          </cell>
          <cell r="B196">
            <v>192</v>
          </cell>
          <cell r="C196" t="str">
            <v>B.54.II</v>
          </cell>
          <cell r="D196">
            <v>9.8699999999999992</v>
          </cell>
          <cell r="E196">
            <v>286.23</v>
          </cell>
          <cell r="F196" t="str">
            <v>Repicarea puieților de foioase</v>
          </cell>
          <cell r="G196" t="str">
            <v>1000 buc</v>
          </cell>
          <cell r="H196">
            <v>5</v>
          </cell>
          <cell r="T196">
            <v>286.23</v>
          </cell>
        </row>
        <row r="197">
          <cell r="A197" t="str">
            <v>B.54.III</v>
          </cell>
          <cell r="B197">
            <v>193</v>
          </cell>
          <cell r="C197" t="str">
            <v>B.54.III</v>
          </cell>
          <cell r="D197">
            <v>15.72</v>
          </cell>
          <cell r="E197">
            <v>455.88</v>
          </cell>
          <cell r="F197" t="str">
            <v>Repicarea puieților de foioase și rășinoase de talie mare</v>
          </cell>
          <cell r="G197" t="str">
            <v>1000 buc</v>
          </cell>
          <cell r="H197">
            <v>5</v>
          </cell>
          <cell r="T197">
            <v>455.88</v>
          </cell>
        </row>
        <row r="198">
          <cell r="A198" t="str">
            <v>B.60.I.a</v>
          </cell>
          <cell r="B198">
            <v>194</v>
          </cell>
          <cell r="C198" t="str">
            <v>B.60.I.a</v>
          </cell>
          <cell r="D198">
            <v>1.48</v>
          </cell>
          <cell r="E198">
            <v>42.18</v>
          </cell>
          <cell r="F198" t="str">
            <v>Acoperirea solarului cu folie de polietilenă - schelet de lemn triunghiular sau dreptunghiular</v>
          </cell>
          <cell r="G198" t="str">
            <v>10 m.p.</v>
          </cell>
          <cell r="H198">
            <v>4</v>
          </cell>
          <cell r="T198">
            <v>42.18</v>
          </cell>
        </row>
        <row r="199">
          <cell r="A199" t="str">
            <v>B.60.I.b</v>
          </cell>
          <cell r="B199">
            <v>195</v>
          </cell>
          <cell r="C199" t="str">
            <v>B.60.I.b</v>
          </cell>
          <cell r="D199">
            <v>0.7</v>
          </cell>
          <cell r="E199">
            <v>19.95</v>
          </cell>
          <cell r="F199" t="str">
            <v>Acoperirea solarului cu folie de polietilenă - învelirea și montarea ușilor</v>
          </cell>
          <cell r="G199" t="str">
            <v>10 m.p.</v>
          </cell>
          <cell r="H199">
            <v>4</v>
          </cell>
          <cell r="T199">
            <v>19.95</v>
          </cell>
        </row>
        <row r="200">
          <cell r="A200" t="str">
            <v>B.60.I.c</v>
          </cell>
          <cell r="B200">
            <v>196</v>
          </cell>
          <cell r="C200" t="str">
            <v>B.60.I.c</v>
          </cell>
          <cell r="D200">
            <v>3.25</v>
          </cell>
          <cell r="E200">
            <v>92.63</v>
          </cell>
          <cell r="F200" t="str">
            <v>Acoperirea solarului cu folie de polietilenă - schelet semicilindric din lemn - cu folii lipite</v>
          </cell>
          <cell r="G200" t="str">
            <v>10 m.p.</v>
          </cell>
          <cell r="H200">
            <v>4</v>
          </cell>
          <cell r="T200">
            <v>92.63</v>
          </cell>
        </row>
        <row r="201">
          <cell r="A201" t="str">
            <v>B.60.I.d.1</v>
          </cell>
          <cell r="B201">
            <v>197</v>
          </cell>
          <cell r="C201" t="str">
            <v>B.60.I.d.1</v>
          </cell>
          <cell r="D201">
            <v>1.07</v>
          </cell>
          <cell r="E201">
            <v>30.5</v>
          </cell>
          <cell r="F201" t="str">
            <v>Acoperirea solarului cu folie de polietilenă - schelet semicilindric din lemn - cu folii nelipite</v>
          </cell>
          <cell r="G201" t="str">
            <v>10 m.p.</v>
          </cell>
          <cell r="H201">
            <v>4</v>
          </cell>
          <cell r="T201">
            <v>30.5</v>
          </cell>
        </row>
        <row r="202">
          <cell r="A202" t="str">
            <v>B.60.I.d.2.1</v>
          </cell>
          <cell r="B202">
            <v>198</v>
          </cell>
          <cell r="C202" t="str">
            <v>B.60.I.d.2.1</v>
          </cell>
          <cell r="D202">
            <v>1.39</v>
          </cell>
          <cell r="E202">
            <v>39.619999999999997</v>
          </cell>
          <cell r="F202" t="str">
            <v>Acoperirea solarului cu folie de polietilenă - schelet semicilindric din lemn - acoperă scheletul</v>
          </cell>
          <cell r="G202" t="str">
            <v>10 m.p.</v>
          </cell>
          <cell r="H202">
            <v>4</v>
          </cell>
          <cell r="T202">
            <v>39.619999999999997</v>
          </cell>
        </row>
        <row r="203">
          <cell r="A203" t="str">
            <v>B.60.I.d.2.2</v>
          </cell>
          <cell r="B203">
            <v>199</v>
          </cell>
          <cell r="C203" t="str">
            <v>B.60.I.d.2.2</v>
          </cell>
          <cell r="D203">
            <v>0.86</v>
          </cell>
          <cell r="E203">
            <v>24.51</v>
          </cell>
          <cell r="F203" t="str">
            <v>Acoperirea solarului cu folie de polietilenă - schelet semicilindric din lemn - acoperă capetele</v>
          </cell>
          <cell r="G203" t="str">
            <v>10 m.p.</v>
          </cell>
          <cell r="H203">
            <v>4</v>
          </cell>
          <cell r="T203">
            <v>24.51</v>
          </cell>
        </row>
        <row r="204">
          <cell r="A204" t="str">
            <v>B.60.I.d.2.3</v>
          </cell>
          <cell r="B204">
            <v>200</v>
          </cell>
          <cell r="C204" t="str">
            <v>B.60.I.d.2.3</v>
          </cell>
          <cell r="D204">
            <v>0.46</v>
          </cell>
          <cell r="E204">
            <v>13.11</v>
          </cell>
          <cell r="F204" t="str">
            <v>Acoperirea solarului cu folie de polietilenă - schelet semicilindric din lemn - acoperă și finisează ferestrele</v>
          </cell>
          <cell r="G204" t="str">
            <v>10 m.p.</v>
          </cell>
          <cell r="H204">
            <v>4</v>
          </cell>
          <cell r="T204">
            <v>13.11</v>
          </cell>
        </row>
        <row r="205">
          <cell r="A205" t="str">
            <v>B.60.I.d.2.4</v>
          </cell>
          <cell r="B205">
            <v>201</v>
          </cell>
          <cell r="C205" t="str">
            <v>B.60.I.d.2.4</v>
          </cell>
          <cell r="D205">
            <v>0.46</v>
          </cell>
          <cell r="E205">
            <v>13.11</v>
          </cell>
          <cell r="F205" t="str">
            <v>Acoperirea solarului cu folie de polietilenă - schelet semicilindric din lemn - acoperă ușilor</v>
          </cell>
          <cell r="G205" t="str">
            <v>10 m.p.</v>
          </cell>
          <cell r="H205">
            <v>4</v>
          </cell>
          <cell r="T205">
            <v>13.11</v>
          </cell>
        </row>
        <row r="206">
          <cell r="A206" t="str">
            <v>B.60.II.a.1</v>
          </cell>
          <cell r="B206">
            <v>202</v>
          </cell>
          <cell r="C206" t="str">
            <v>B.60.II.a.1</v>
          </cell>
          <cell r="D206">
            <v>0.28000000000000003</v>
          </cell>
          <cell r="E206">
            <v>7.98</v>
          </cell>
          <cell r="F206" t="str">
            <v>Ridicarea folilor de pe solarii de pe schelet de lemn triunghiular, dreptunghiular</v>
          </cell>
          <cell r="G206" t="str">
            <v>10 m.p.</v>
          </cell>
          <cell r="H206">
            <v>4</v>
          </cell>
          <cell r="T206">
            <v>7.98</v>
          </cell>
        </row>
        <row r="207">
          <cell r="A207" t="str">
            <v>B.60.II.a.2</v>
          </cell>
          <cell r="B207">
            <v>203</v>
          </cell>
          <cell r="C207" t="str">
            <v>B.60.II.a.2</v>
          </cell>
          <cell r="D207">
            <v>0.27</v>
          </cell>
          <cell r="E207">
            <v>7.7</v>
          </cell>
          <cell r="F207" t="str">
            <v>Ridicarea folilor de pe solarii de pe schelet de lemn semicircular</v>
          </cell>
          <cell r="G207" t="str">
            <v>10 m.p.</v>
          </cell>
          <cell r="H207">
            <v>4</v>
          </cell>
          <cell r="T207">
            <v>7.7</v>
          </cell>
        </row>
        <row r="208">
          <cell r="A208" t="str">
            <v>B.60.III.a.1</v>
          </cell>
          <cell r="B208">
            <v>204</v>
          </cell>
          <cell r="C208" t="str">
            <v>B.60.III.a.1</v>
          </cell>
          <cell r="D208">
            <v>0.34</v>
          </cell>
          <cell r="E208">
            <v>9.69</v>
          </cell>
          <cell r="F208" t="str">
            <v>Ridicarea periodică a foliei de pe părțile laterale ale solarului, în vederea aerisirii</v>
          </cell>
          <cell r="G208" t="str">
            <v>10 m.p.</v>
          </cell>
          <cell r="H208">
            <v>4</v>
          </cell>
          <cell r="T208">
            <v>9.69</v>
          </cell>
        </row>
        <row r="209">
          <cell r="A209" t="str">
            <v>B.60.III.a.2</v>
          </cell>
          <cell r="B209">
            <v>205</v>
          </cell>
          <cell r="C209" t="str">
            <v>B.60.III.a.2</v>
          </cell>
          <cell r="D209">
            <v>0.21</v>
          </cell>
          <cell r="E209">
            <v>5.99</v>
          </cell>
          <cell r="F209" t="str">
            <v>Ridicarea periodică a foliei de pe solarii - coborârea foliei ridicate și fixarea ei în șanț</v>
          </cell>
          <cell r="G209" t="str">
            <v>10 m.p.</v>
          </cell>
          <cell r="H209">
            <v>4</v>
          </cell>
          <cell r="T209">
            <v>5.99</v>
          </cell>
        </row>
        <row r="210">
          <cell r="A210" t="str">
            <v>B.60.IV</v>
          </cell>
          <cell r="B210">
            <v>206</v>
          </cell>
          <cell r="C210" t="str">
            <v>B.60.IV</v>
          </cell>
          <cell r="D210">
            <v>1.33</v>
          </cell>
          <cell r="E210">
            <v>37.909999999999997</v>
          </cell>
          <cell r="F210" t="str">
            <v>Demontarea ușilor de pe solarii</v>
          </cell>
          <cell r="G210" t="str">
            <v>10 m.p.</v>
          </cell>
          <cell r="H210">
            <v>4</v>
          </cell>
          <cell r="T210">
            <v>37.909999999999997</v>
          </cell>
        </row>
        <row r="211">
          <cell r="A211" t="str">
            <v>B.61.a.1</v>
          </cell>
          <cell r="B211">
            <v>207</v>
          </cell>
          <cell r="C211" t="str">
            <v>B.61.a.1</v>
          </cell>
          <cell r="D211">
            <v>3.32</v>
          </cell>
          <cell r="E211">
            <v>89.64</v>
          </cell>
          <cell r="F211" t="str">
            <v>Adunarea humusului din pădure - grosimea stratului de litieră (cm):  3 -5; - grosimea stratului de humus (cm): 5 - 10</v>
          </cell>
          <cell r="G211" t="str">
            <v>m.c.</v>
          </cell>
          <cell r="H211">
            <v>1</v>
          </cell>
          <cell r="T211">
            <v>89.64</v>
          </cell>
        </row>
        <row r="212">
          <cell r="A212" t="str">
            <v>B.61.a.2</v>
          </cell>
          <cell r="B212">
            <v>208</v>
          </cell>
          <cell r="C212" t="str">
            <v>B.61.a.2</v>
          </cell>
          <cell r="D212">
            <v>2.89</v>
          </cell>
          <cell r="E212">
            <v>78.03</v>
          </cell>
          <cell r="F212" t="str">
            <v>Adunarea humusului din pădure - grosimea stratului de litieră (cm):  3 - 5; - grosimea stratului de humus (cm): 11 - 15</v>
          </cell>
          <cell r="G212" t="str">
            <v>m.c.</v>
          </cell>
          <cell r="H212">
            <v>1</v>
          </cell>
          <cell r="T212">
            <v>78.03</v>
          </cell>
        </row>
        <row r="213">
          <cell r="A213" t="str">
            <v>B.61.b.1</v>
          </cell>
          <cell r="B213">
            <v>209</v>
          </cell>
          <cell r="C213" t="str">
            <v>B.61.b.1</v>
          </cell>
          <cell r="D213">
            <v>4.55</v>
          </cell>
          <cell r="E213">
            <v>122.85</v>
          </cell>
          <cell r="F213" t="str">
            <v>Adunarea humusului din pădure - grosimea stratului de litieră (cm):  6 - 10; - grosimea stratului de humus (cm): 5 - 10</v>
          </cell>
          <cell r="G213" t="str">
            <v>m.c.</v>
          </cell>
          <cell r="H213">
            <v>1</v>
          </cell>
          <cell r="T213">
            <v>122.85</v>
          </cell>
        </row>
        <row r="214">
          <cell r="A214" t="str">
            <v>B.61.b.2</v>
          </cell>
          <cell r="B214">
            <v>210</v>
          </cell>
          <cell r="C214" t="str">
            <v>B.61.b.2</v>
          </cell>
          <cell r="D214">
            <v>3.95</v>
          </cell>
          <cell r="E214">
            <v>106.65</v>
          </cell>
          <cell r="F214" t="str">
            <v>Adunarea humusului din pădure - grosimea stratului de litieră (cm):  6 - 10; - grosimea stratului de humus (cm): 11 - 15</v>
          </cell>
          <cell r="G214" t="str">
            <v>m.c.</v>
          </cell>
          <cell r="H214">
            <v>1</v>
          </cell>
          <cell r="T214">
            <v>106.65</v>
          </cell>
        </row>
        <row r="215">
          <cell r="A215" t="str">
            <v>B.61.c.1</v>
          </cell>
          <cell r="B215">
            <v>211</v>
          </cell>
          <cell r="C215" t="str">
            <v>B.61.c.1</v>
          </cell>
          <cell r="D215">
            <v>5.25</v>
          </cell>
          <cell r="E215">
            <v>141.75</v>
          </cell>
          <cell r="F215" t="str">
            <v>Adunarea humusului din pădure - grosimea stratului de litieră (cm):  &gt; 10; - grosimea stratului de humus (cm): 5 - 10</v>
          </cell>
          <cell r="G215" t="str">
            <v>m.c.</v>
          </cell>
          <cell r="H215">
            <v>1</v>
          </cell>
          <cell r="T215">
            <v>141.75</v>
          </cell>
        </row>
        <row r="216">
          <cell r="A216" t="str">
            <v>B.61.c.2</v>
          </cell>
          <cell r="B216">
            <v>212</v>
          </cell>
          <cell r="C216" t="str">
            <v>B.61.c.2</v>
          </cell>
          <cell r="D216">
            <v>4.6500000000000004</v>
          </cell>
          <cell r="E216">
            <v>125.55</v>
          </cell>
          <cell r="F216" t="str">
            <v>Adunarea humusului din pădure - grosimea stratului de litieră (cm):  &gt; 10; - grosimea stratului de humus (cm): 11 - 15</v>
          </cell>
          <cell r="G216" t="str">
            <v>m.c.</v>
          </cell>
          <cell r="H216">
            <v>1</v>
          </cell>
          <cell r="T216">
            <v>125.55</v>
          </cell>
        </row>
        <row r="217">
          <cell r="A217" t="str">
            <v>B.62.a.1</v>
          </cell>
          <cell r="B217">
            <v>213</v>
          </cell>
          <cell r="C217" t="str">
            <v>B.62.a.1</v>
          </cell>
          <cell r="D217">
            <v>3.6</v>
          </cell>
          <cell r="E217">
            <v>97.2</v>
          </cell>
          <cell r="F217" t="str">
            <v>Ciuruirea humusului - grad de impurități (%): - &lt; 10</v>
          </cell>
          <cell r="G217" t="str">
            <v>m.c.</v>
          </cell>
          <cell r="H217">
            <v>1</v>
          </cell>
          <cell r="T217">
            <v>97.2</v>
          </cell>
        </row>
        <row r="218">
          <cell r="A218" t="str">
            <v>B.62.a.2</v>
          </cell>
          <cell r="B218">
            <v>214</v>
          </cell>
          <cell r="C218" t="str">
            <v>B.62.a.2</v>
          </cell>
          <cell r="D218">
            <v>3.76</v>
          </cell>
          <cell r="E218">
            <v>101.52</v>
          </cell>
          <cell r="F218" t="str">
            <v>Ciuruirea humusului - grad de impurități: -  10,1 - 20</v>
          </cell>
          <cell r="G218" t="str">
            <v>m.c.</v>
          </cell>
          <cell r="H218">
            <v>1</v>
          </cell>
          <cell r="T218">
            <v>101.52</v>
          </cell>
        </row>
        <row r="219">
          <cell r="A219" t="str">
            <v>B.62.a.3</v>
          </cell>
          <cell r="B219">
            <v>215</v>
          </cell>
          <cell r="C219" t="str">
            <v>B.62.a.3</v>
          </cell>
          <cell r="D219">
            <v>4.26</v>
          </cell>
          <cell r="E219">
            <v>115.02</v>
          </cell>
          <cell r="F219" t="str">
            <v>Ciuruirea humusului - grad de impurități: -  20,1 - 30</v>
          </cell>
          <cell r="G219" t="str">
            <v>m.c.</v>
          </cell>
          <cell r="H219">
            <v>1</v>
          </cell>
          <cell r="T219">
            <v>115.02</v>
          </cell>
        </row>
        <row r="220">
          <cell r="A220" t="str">
            <v>B.62.a.4</v>
          </cell>
          <cell r="B220">
            <v>216</v>
          </cell>
          <cell r="C220" t="str">
            <v>B.62.a.4</v>
          </cell>
          <cell r="D220">
            <v>4.71</v>
          </cell>
          <cell r="E220">
            <v>127.17</v>
          </cell>
          <cell r="F220" t="str">
            <v>Ciuruirea humusului - grad de impurități: -  30,1 - 40</v>
          </cell>
          <cell r="G220" t="str">
            <v>m.c.</v>
          </cell>
          <cell r="H220">
            <v>1</v>
          </cell>
          <cell r="T220">
            <v>127.17</v>
          </cell>
        </row>
        <row r="221">
          <cell r="A221" t="str">
            <v>B.62.b</v>
          </cell>
          <cell r="B221">
            <v>217</v>
          </cell>
          <cell r="C221" t="str">
            <v>B.62.b</v>
          </cell>
          <cell r="D221">
            <v>8.25</v>
          </cell>
          <cell r="E221">
            <v>222.75</v>
          </cell>
          <cell r="F221" t="str">
            <v>Ciuruirea compostului</v>
          </cell>
          <cell r="G221" t="str">
            <v>m.c.</v>
          </cell>
          <cell r="H221">
            <v>1</v>
          </cell>
          <cell r="T221">
            <v>222.75</v>
          </cell>
        </row>
        <row r="222">
          <cell r="A222" t="str">
            <v>B.63.I.a.1</v>
          </cell>
          <cell r="B222">
            <v>218</v>
          </cell>
          <cell r="C222" t="str">
            <v>B.63.I.a.1</v>
          </cell>
          <cell r="D222">
            <v>9.09</v>
          </cell>
          <cell r="E222">
            <v>236.34</v>
          </cell>
          <cell r="F222" t="str">
            <v>Săparea platformei patului nutritiv cu textură mijlocie - fără aruncare</v>
          </cell>
          <cell r="G222" t="str">
            <v>ar</v>
          </cell>
          <cell r="H222" t="str">
            <v>FG</v>
          </cell>
          <cell r="T222">
            <v>236.34</v>
          </cell>
        </row>
        <row r="223">
          <cell r="A223" t="str">
            <v>B.63.I.a.2</v>
          </cell>
          <cell r="B223">
            <v>219</v>
          </cell>
          <cell r="C223" t="str">
            <v>B.63.I.a.2</v>
          </cell>
          <cell r="D223">
            <v>10.67</v>
          </cell>
          <cell r="E223">
            <v>277.42</v>
          </cell>
          <cell r="F223" t="str">
            <v>Săparea platformei patului nutritiv cu textură ușoară - fără aruncare</v>
          </cell>
          <cell r="G223" t="str">
            <v>ar</v>
          </cell>
          <cell r="H223" t="str">
            <v>FG</v>
          </cell>
          <cell r="T223">
            <v>277.42</v>
          </cell>
        </row>
        <row r="224">
          <cell r="A224" t="str">
            <v>B.63.I.b.1</v>
          </cell>
          <cell r="B224">
            <v>220</v>
          </cell>
          <cell r="C224" t="str">
            <v>B.63.I.b.1</v>
          </cell>
          <cell r="D224">
            <v>15.09</v>
          </cell>
          <cell r="E224">
            <v>392.34</v>
          </cell>
          <cell r="F224" t="str">
            <v>Săparea platformei patului nutritiv cu textură ușoară - cu aruncare laterală</v>
          </cell>
          <cell r="G224" t="str">
            <v>ar</v>
          </cell>
          <cell r="H224" t="str">
            <v>FG</v>
          </cell>
          <cell r="T224">
            <v>392.34</v>
          </cell>
        </row>
        <row r="225">
          <cell r="A225" t="str">
            <v>B.63.I.b.2</v>
          </cell>
          <cell r="B225">
            <v>221</v>
          </cell>
          <cell r="C225" t="str">
            <v>B.63.I.b.2</v>
          </cell>
          <cell r="D225">
            <v>18.600000000000001</v>
          </cell>
          <cell r="E225">
            <v>483.6</v>
          </cell>
          <cell r="F225" t="str">
            <v>Săparea platformei patului nutritiv cu textură ușoară - cu aruncare laterală</v>
          </cell>
          <cell r="G225" t="str">
            <v>ar</v>
          </cell>
          <cell r="H225" t="str">
            <v>FG</v>
          </cell>
          <cell r="T225">
            <v>483.6</v>
          </cell>
        </row>
        <row r="226">
          <cell r="A226" t="str">
            <v>B.63.I.c.1</v>
          </cell>
          <cell r="B226">
            <v>222</v>
          </cell>
          <cell r="C226" t="str">
            <v>B.63.I.c.1</v>
          </cell>
          <cell r="D226">
            <v>21.05</v>
          </cell>
          <cell r="E226">
            <v>547.29999999999995</v>
          </cell>
          <cell r="F226" t="str">
            <v>Săparea platformei patului nutritiv cu textură ușoară - cu aruncare într-un mijloc de transport</v>
          </cell>
          <cell r="G226" t="str">
            <v>ar</v>
          </cell>
          <cell r="H226" t="str">
            <v>FG</v>
          </cell>
          <cell r="T226">
            <v>547.29999999999995</v>
          </cell>
        </row>
        <row r="227">
          <cell r="A227" t="str">
            <v>B.63.I.c.2</v>
          </cell>
          <cell r="B227">
            <v>223</v>
          </cell>
          <cell r="C227" t="str">
            <v>B.63.I.c.2</v>
          </cell>
          <cell r="D227">
            <v>28.57</v>
          </cell>
          <cell r="E227">
            <v>742.82</v>
          </cell>
          <cell r="F227" t="str">
            <v>Săparea platformei patului nutritiv cu textură ușoară - cu aruncare într-un mijloc de transport</v>
          </cell>
          <cell r="G227" t="str">
            <v>ar</v>
          </cell>
          <cell r="H227" t="str">
            <v>FG</v>
          </cell>
          <cell r="T227">
            <v>742.82</v>
          </cell>
        </row>
        <row r="228">
          <cell r="A228" t="str">
            <v>B.63.II</v>
          </cell>
          <cell r="B228">
            <v>224</v>
          </cell>
          <cell r="C228" t="str">
            <v>B.63.II</v>
          </cell>
          <cell r="D228">
            <v>3</v>
          </cell>
          <cell r="E228">
            <v>90</v>
          </cell>
          <cell r="F228" t="str">
            <v>Fixarea scândurilor pe marginea patului</v>
          </cell>
          <cell r="G228" t="str">
            <v>ar</v>
          </cell>
          <cell r="H228">
            <v>7</v>
          </cell>
          <cell r="T228">
            <v>90</v>
          </cell>
        </row>
        <row r="229">
          <cell r="A229" t="str">
            <v>B.63.III.a.1</v>
          </cell>
          <cell r="B229">
            <v>225</v>
          </cell>
          <cell r="C229" t="str">
            <v>B.63.III.a.1</v>
          </cell>
          <cell r="D229">
            <v>5.8</v>
          </cell>
          <cell r="E229">
            <v>174</v>
          </cell>
          <cell r="F229" t="str">
            <v>Pregătirea și așezarea mediului pe platforma patului nutritiv:  grosimea stratului 5 cm</v>
          </cell>
          <cell r="G229" t="str">
            <v>ar</v>
          </cell>
          <cell r="H229">
            <v>7</v>
          </cell>
          <cell r="T229">
            <v>174</v>
          </cell>
        </row>
        <row r="230">
          <cell r="A230" t="str">
            <v>B.63.III.a.2</v>
          </cell>
          <cell r="B230">
            <v>226</v>
          </cell>
          <cell r="C230" t="str">
            <v>B.63.III.a.2</v>
          </cell>
          <cell r="D230">
            <v>11.59</v>
          </cell>
          <cell r="E230">
            <v>347.7</v>
          </cell>
          <cell r="F230" t="str">
            <v>Pregătirea și așezarea mediului pe platforma patului nutritiv:  grosimea stratului 5.1 - 10 cm</v>
          </cell>
          <cell r="G230" t="str">
            <v>ar</v>
          </cell>
          <cell r="H230">
            <v>7</v>
          </cell>
          <cell r="T230">
            <v>347.7</v>
          </cell>
        </row>
        <row r="231">
          <cell r="A231" t="str">
            <v>B.63.III.a.3</v>
          </cell>
          <cell r="B231">
            <v>227</v>
          </cell>
          <cell r="C231" t="str">
            <v>B.63.III.a.3</v>
          </cell>
          <cell r="D231">
            <v>17.39</v>
          </cell>
          <cell r="E231">
            <v>521.70000000000005</v>
          </cell>
          <cell r="F231" t="str">
            <v>Pregătirea și așezarea mediului pe platforma patului nutritiv:  grosimea stratului 10,1 - 15 cm</v>
          </cell>
          <cell r="G231" t="str">
            <v>ar</v>
          </cell>
          <cell r="H231">
            <v>7</v>
          </cell>
          <cell r="T231">
            <v>521.70000000000005</v>
          </cell>
        </row>
        <row r="232">
          <cell r="A232" t="str">
            <v>B.63.III.a.4</v>
          </cell>
          <cell r="B232">
            <v>228</v>
          </cell>
          <cell r="C232" t="str">
            <v>B.63.III.a.4</v>
          </cell>
          <cell r="D232">
            <v>23.53</v>
          </cell>
          <cell r="E232">
            <v>705.9</v>
          </cell>
          <cell r="F232" t="str">
            <v>Pregătirea și așezarea mediului pe platforma patului nutritiv:  grosimea stratului 15,1 - 20 cm</v>
          </cell>
          <cell r="G232" t="str">
            <v>ar</v>
          </cell>
          <cell r="H232">
            <v>7</v>
          </cell>
          <cell r="T232">
            <v>705.9</v>
          </cell>
        </row>
        <row r="233">
          <cell r="A233" t="str">
            <v>B.63.III.b.1</v>
          </cell>
          <cell r="B233">
            <v>229</v>
          </cell>
          <cell r="C233" t="str">
            <v>B.63.III.b.1</v>
          </cell>
          <cell r="D233">
            <v>6.96</v>
          </cell>
          <cell r="E233">
            <v>208.8</v>
          </cell>
          <cell r="F233" t="str">
            <v>Pregătirea și așezarea turbei: grosimea stratului &lt; 10 cm</v>
          </cell>
          <cell r="G233" t="str">
            <v>ar</v>
          </cell>
          <cell r="H233">
            <v>7</v>
          </cell>
          <cell r="T233">
            <v>208.8</v>
          </cell>
        </row>
        <row r="234">
          <cell r="A234" t="str">
            <v>B.64.I.a</v>
          </cell>
          <cell r="B234">
            <v>230</v>
          </cell>
          <cell r="C234" t="str">
            <v>B.64.I.a</v>
          </cell>
          <cell r="D234">
            <v>0.44</v>
          </cell>
          <cell r="E234">
            <v>13.2</v>
          </cell>
          <cell r="F234" t="str">
            <v>Semănarea manuală a semințelor de rășinoase în solarii - distanța între rigole de 4 cm</v>
          </cell>
          <cell r="G234" t="str">
            <v>m.p.</v>
          </cell>
          <cell r="H234">
            <v>7</v>
          </cell>
          <cell r="T234">
            <v>13.2</v>
          </cell>
        </row>
        <row r="235">
          <cell r="A235" t="str">
            <v>B.64.I.b</v>
          </cell>
          <cell r="B235">
            <v>231</v>
          </cell>
          <cell r="C235" t="str">
            <v>B.64.I.b</v>
          </cell>
          <cell r="D235">
            <v>0.33</v>
          </cell>
          <cell r="E235">
            <v>9.9</v>
          </cell>
          <cell r="F235" t="str">
            <v>Semănarea manuală a semințelor de rășinoase în solarii - distanța între rigole de 5 cm</v>
          </cell>
          <cell r="G235" t="str">
            <v>m.p.</v>
          </cell>
          <cell r="H235">
            <v>7</v>
          </cell>
          <cell r="T235">
            <v>9.9</v>
          </cell>
        </row>
        <row r="236">
          <cell r="A236" t="str">
            <v>B.64.I.c</v>
          </cell>
          <cell r="B236">
            <v>232</v>
          </cell>
          <cell r="C236" t="str">
            <v>B.64.I.c</v>
          </cell>
          <cell r="D236">
            <v>0.28000000000000003</v>
          </cell>
          <cell r="E236">
            <v>8.4</v>
          </cell>
          <cell r="F236" t="str">
            <v>Semănarea manuală a semințelor de rășinoase în solarii - distanța între rigole de 6 cm</v>
          </cell>
          <cell r="G236" t="str">
            <v>m.p.</v>
          </cell>
          <cell r="H236">
            <v>7</v>
          </cell>
          <cell r="T236">
            <v>8.4</v>
          </cell>
        </row>
        <row r="237">
          <cell r="A237" t="str">
            <v>B.65.I.a</v>
          </cell>
          <cell r="B237">
            <v>233</v>
          </cell>
          <cell r="C237" t="str">
            <v>B.65.I.a</v>
          </cell>
          <cell r="D237">
            <v>0.68</v>
          </cell>
          <cell r="E237">
            <v>19.04</v>
          </cell>
          <cell r="F237" t="str">
            <v>Udatul culturilor din solarii cu stropitoarea: 1 - 3 l/m.p.</v>
          </cell>
          <cell r="G237" t="str">
            <v>ar</v>
          </cell>
          <cell r="H237">
            <v>3</v>
          </cell>
          <cell r="T237">
            <v>19.04</v>
          </cell>
        </row>
        <row r="238">
          <cell r="A238" t="str">
            <v>B.65.I.b</v>
          </cell>
          <cell r="B238">
            <v>234</v>
          </cell>
          <cell r="C238" t="str">
            <v>B.65.I.b</v>
          </cell>
          <cell r="D238">
            <v>1.23</v>
          </cell>
          <cell r="E238">
            <v>34.44</v>
          </cell>
          <cell r="F238" t="str">
            <v>Udatul culturilor din solarii cu stropitoarea: 3,1 - 5,0 l/m.p.</v>
          </cell>
          <cell r="G238" t="str">
            <v>ar</v>
          </cell>
          <cell r="H238">
            <v>3</v>
          </cell>
          <cell r="T238">
            <v>34.44</v>
          </cell>
        </row>
        <row r="239">
          <cell r="A239" t="str">
            <v>B.65.I.c</v>
          </cell>
          <cell r="B239">
            <v>235</v>
          </cell>
          <cell r="C239" t="str">
            <v>B.65.I.c</v>
          </cell>
          <cell r="D239">
            <v>1.91</v>
          </cell>
          <cell r="E239">
            <v>53.48</v>
          </cell>
          <cell r="F239" t="str">
            <v>Udatul culturilor din solarii cu stropitoarea: 5,1 - 7,0 l/m.p.</v>
          </cell>
          <cell r="G239" t="str">
            <v>ar</v>
          </cell>
          <cell r="H239">
            <v>3</v>
          </cell>
          <cell r="T239">
            <v>53.48</v>
          </cell>
        </row>
        <row r="240">
          <cell r="A240" t="str">
            <v>B.65.I.d</v>
          </cell>
          <cell r="B240">
            <v>236</v>
          </cell>
          <cell r="C240" t="str">
            <v>B.65.I.d</v>
          </cell>
          <cell r="D240">
            <v>2.77</v>
          </cell>
          <cell r="E240">
            <v>77.56</v>
          </cell>
          <cell r="F240" t="str">
            <v>Udatul culturilor din solarii cu stropitoarea: 7,1 - 9,0 l/m.p.</v>
          </cell>
          <cell r="G240" t="str">
            <v>ar</v>
          </cell>
          <cell r="H240">
            <v>3</v>
          </cell>
          <cell r="T240">
            <v>77.56</v>
          </cell>
        </row>
        <row r="241">
          <cell r="A241" t="str">
            <v>B.65.I.e</v>
          </cell>
          <cell r="B241">
            <v>237</v>
          </cell>
          <cell r="C241" t="str">
            <v>B.65.I.e</v>
          </cell>
          <cell r="D241">
            <v>3.51</v>
          </cell>
          <cell r="E241">
            <v>98.28</v>
          </cell>
          <cell r="F241" t="str">
            <v>Udatul culturilor din solarii cu stropitoarea: 9,01 - 11,0 l/m.p.</v>
          </cell>
          <cell r="G241" t="str">
            <v>ar</v>
          </cell>
          <cell r="H241">
            <v>3</v>
          </cell>
          <cell r="T241">
            <v>98.28</v>
          </cell>
        </row>
        <row r="242">
          <cell r="A242" t="str">
            <v>B.66.I.a</v>
          </cell>
          <cell r="B242">
            <v>238</v>
          </cell>
          <cell r="C242" t="str">
            <v>B.66.I.a</v>
          </cell>
          <cell r="D242">
            <v>16</v>
          </cell>
          <cell r="E242">
            <v>480</v>
          </cell>
          <cell r="F242" t="str">
            <v>Plivitul culturilor din solarii - plivit I - îmburuienere slabă</v>
          </cell>
          <cell r="G242" t="str">
            <v>ar</v>
          </cell>
          <cell r="H242">
            <v>7</v>
          </cell>
          <cell r="T242">
            <v>480</v>
          </cell>
        </row>
        <row r="243">
          <cell r="A243" t="str">
            <v>B.66.I.b</v>
          </cell>
          <cell r="B243">
            <v>239</v>
          </cell>
          <cell r="C243" t="str">
            <v>B.66.I.b</v>
          </cell>
          <cell r="D243">
            <v>21.05</v>
          </cell>
          <cell r="E243">
            <v>631.5</v>
          </cell>
          <cell r="F243" t="str">
            <v>Plivitul culturilor din solarii - plivit I - îmburuienere mijlocie</v>
          </cell>
          <cell r="G243" t="str">
            <v>ar</v>
          </cell>
          <cell r="H243">
            <v>7</v>
          </cell>
          <cell r="T243">
            <v>631.5</v>
          </cell>
        </row>
        <row r="244">
          <cell r="A244" t="str">
            <v>B.66.II.a</v>
          </cell>
          <cell r="B244">
            <v>240</v>
          </cell>
          <cell r="C244" t="str">
            <v>B.66.II.a</v>
          </cell>
          <cell r="D244">
            <v>11.94</v>
          </cell>
          <cell r="E244">
            <v>358.2</v>
          </cell>
          <cell r="F244" t="str">
            <v>Plivitul culturilor din solarii - plivit II - îmburuienere slabă</v>
          </cell>
          <cell r="G244" t="str">
            <v>ar</v>
          </cell>
          <cell r="H244">
            <v>7</v>
          </cell>
          <cell r="T244">
            <v>358.2</v>
          </cell>
        </row>
        <row r="245">
          <cell r="A245" t="str">
            <v>B.66.II.b</v>
          </cell>
          <cell r="B245">
            <v>241</v>
          </cell>
          <cell r="C245" t="str">
            <v>B.66.II.b</v>
          </cell>
          <cell r="D245">
            <v>14.55</v>
          </cell>
          <cell r="E245">
            <v>436.5</v>
          </cell>
          <cell r="F245" t="str">
            <v>Plivitul culturilor din solarii - plivit II - îmburuienere mijlocie</v>
          </cell>
          <cell r="G245" t="str">
            <v>ar</v>
          </cell>
          <cell r="H245">
            <v>7</v>
          </cell>
          <cell r="T245">
            <v>436.5</v>
          </cell>
        </row>
        <row r="246">
          <cell r="A246" t="str">
            <v>B.66.III.a</v>
          </cell>
          <cell r="B246">
            <v>242</v>
          </cell>
          <cell r="C246" t="str">
            <v>B.66.III.a</v>
          </cell>
          <cell r="D246">
            <v>10.53</v>
          </cell>
          <cell r="E246">
            <v>315.89999999999998</v>
          </cell>
          <cell r="F246" t="str">
            <v>Plivitul culturilor din solarii - plivit III și următoarele - îmburuienere slabă</v>
          </cell>
          <cell r="G246" t="str">
            <v>ar</v>
          </cell>
          <cell r="H246">
            <v>7</v>
          </cell>
          <cell r="T246">
            <v>315.89999999999998</v>
          </cell>
        </row>
        <row r="247">
          <cell r="A247" t="str">
            <v>B.66.III.b</v>
          </cell>
          <cell r="B247">
            <v>243</v>
          </cell>
          <cell r="C247" t="str">
            <v>B.66.III.b</v>
          </cell>
          <cell r="D247">
            <v>13.33</v>
          </cell>
          <cell r="E247">
            <v>399.9</v>
          </cell>
          <cell r="F247" t="str">
            <v>Plivitul culturilor din solarii - plivit III și următoarele - îmburuienere mijlocie</v>
          </cell>
          <cell r="G247" t="str">
            <v>ar</v>
          </cell>
          <cell r="H247">
            <v>7</v>
          </cell>
          <cell r="T247">
            <v>399.9</v>
          </cell>
        </row>
        <row r="248">
          <cell r="A248" t="str">
            <v>B.67.a.1</v>
          </cell>
          <cell r="B248">
            <v>244</v>
          </cell>
          <cell r="C248" t="str">
            <v>B.67.a.1</v>
          </cell>
          <cell r="D248">
            <v>33.33</v>
          </cell>
          <cell r="E248">
            <v>999.9</v>
          </cell>
          <cell r="F248" t="str">
            <v>Rărirea culturilor de rășinoase din solarii &lt; 500 puieți/m.p.</v>
          </cell>
          <cell r="G248" t="str">
            <v>ar</v>
          </cell>
          <cell r="H248">
            <v>7</v>
          </cell>
          <cell r="T248">
            <v>999.9</v>
          </cell>
        </row>
        <row r="249">
          <cell r="A249" t="str">
            <v>B.67.a.2</v>
          </cell>
          <cell r="B249">
            <v>245</v>
          </cell>
          <cell r="C249" t="str">
            <v>B.67.a.2</v>
          </cell>
          <cell r="D249">
            <v>42.11</v>
          </cell>
          <cell r="E249">
            <v>1263.3</v>
          </cell>
          <cell r="F249" t="str">
            <v>Rărirea culturilor de rășinoase din solarii 501 - 1000 puieți/m.p.</v>
          </cell>
          <cell r="G249" t="str">
            <v>ar</v>
          </cell>
          <cell r="H249">
            <v>7</v>
          </cell>
          <cell r="T249">
            <v>1263.3</v>
          </cell>
        </row>
        <row r="250">
          <cell r="A250" t="str">
            <v>B.67.a.3</v>
          </cell>
          <cell r="B250">
            <v>246</v>
          </cell>
          <cell r="C250" t="str">
            <v>B.67.a.3</v>
          </cell>
          <cell r="D250">
            <v>66.67</v>
          </cell>
          <cell r="E250">
            <v>2000.1</v>
          </cell>
          <cell r="F250" t="str">
            <v>Rărirea culturilor de rășinoase din solarii 1001 - 1500  puieți/m.p.</v>
          </cell>
          <cell r="G250" t="str">
            <v>ar</v>
          </cell>
          <cell r="H250">
            <v>7</v>
          </cell>
          <cell r="T250">
            <v>2000.1</v>
          </cell>
        </row>
        <row r="251">
          <cell r="A251" t="str">
            <v>B.67.a.4</v>
          </cell>
          <cell r="B251">
            <v>247</v>
          </cell>
          <cell r="C251" t="str">
            <v>B.67.a.4</v>
          </cell>
          <cell r="D251">
            <v>114.29</v>
          </cell>
          <cell r="E251">
            <v>3428.7</v>
          </cell>
          <cell r="F251" t="str">
            <v>Rărirea culturilor de rășinoase din solarii &gt; 1500 puieți/m.p.</v>
          </cell>
          <cell r="G251" t="str">
            <v>ar</v>
          </cell>
          <cell r="H251">
            <v>7</v>
          </cell>
          <cell r="T251">
            <v>3428.7</v>
          </cell>
        </row>
        <row r="252">
          <cell r="A252" t="str">
            <v>B.68.a</v>
          </cell>
          <cell r="B252">
            <v>248</v>
          </cell>
          <cell r="C252" t="str">
            <v>B.68.a</v>
          </cell>
          <cell r="D252">
            <v>1.47</v>
          </cell>
          <cell r="E252">
            <v>42.63</v>
          </cell>
          <cell r="F252" t="str">
            <v>Scos manual puieți de rășinoase din solarii cu vârsta de 1 an - specia molid</v>
          </cell>
          <cell r="G252" t="str">
            <v>1000 buc</v>
          </cell>
          <cell r="H252">
            <v>5</v>
          </cell>
          <cell r="T252">
            <v>42.63</v>
          </cell>
        </row>
        <row r="253">
          <cell r="A253" t="str">
            <v>B.68.b</v>
          </cell>
          <cell r="B253">
            <v>249</v>
          </cell>
          <cell r="C253" t="str">
            <v>B.68.b</v>
          </cell>
          <cell r="D253">
            <v>1.72</v>
          </cell>
          <cell r="E253">
            <v>49.88</v>
          </cell>
          <cell r="F253" t="str">
            <v>Scos manual puieți de rășinoase din solarii cu vârsta de 1 an - specia pini</v>
          </cell>
          <cell r="G253" t="str">
            <v>1000 buc</v>
          </cell>
          <cell r="H253">
            <v>5</v>
          </cell>
          <cell r="T253">
            <v>49.88</v>
          </cell>
        </row>
        <row r="254">
          <cell r="A254" t="str">
            <v>B.68.c</v>
          </cell>
          <cell r="B254">
            <v>250</v>
          </cell>
          <cell r="C254" t="str">
            <v>B.68.c</v>
          </cell>
          <cell r="D254">
            <v>1.71</v>
          </cell>
          <cell r="E254">
            <v>49.59</v>
          </cell>
          <cell r="F254" t="str">
            <v>Scos manual puieți de rășinoase din solarii cu vârsta de 1 an - specia larice</v>
          </cell>
          <cell r="G254" t="str">
            <v>1000 buc</v>
          </cell>
          <cell r="H254">
            <v>5</v>
          </cell>
          <cell r="T254">
            <v>49.59</v>
          </cell>
        </row>
        <row r="255">
          <cell r="A255" t="str">
            <v>B.68.d</v>
          </cell>
          <cell r="B255">
            <v>251</v>
          </cell>
          <cell r="C255" t="str">
            <v>B.68.d</v>
          </cell>
          <cell r="D255">
            <v>1.62</v>
          </cell>
          <cell r="E255">
            <v>46.98</v>
          </cell>
          <cell r="F255" t="str">
            <v>Scos manual puieți de rășinoase din solarii cu vârsta de 1 an - specia duglas</v>
          </cell>
          <cell r="G255" t="str">
            <v>1000 buc</v>
          </cell>
          <cell r="H255">
            <v>5</v>
          </cell>
          <cell r="T255">
            <v>46.98</v>
          </cell>
        </row>
        <row r="256">
          <cell r="A256" t="str">
            <v>B.71.a.1</v>
          </cell>
          <cell r="B256">
            <v>252</v>
          </cell>
          <cell r="C256" t="str">
            <v>B.71.a.1</v>
          </cell>
          <cell r="D256">
            <v>23.49</v>
          </cell>
          <cell r="E256">
            <v>681.21</v>
          </cell>
          <cell r="F256" t="str">
            <v>Scosul manual al drajonilor şi puieţilor din regenerări naturale de cvercinee; nr. de puieți (drajoni) scoși de pe 1 ha: &lt;150</v>
          </cell>
          <cell r="G256" t="str">
            <v>1000 buc</v>
          </cell>
          <cell r="H256">
            <v>5</v>
          </cell>
          <cell r="L256" t="str">
            <v>&lt;150</v>
          </cell>
          <cell r="T256">
            <v>681.21</v>
          </cell>
        </row>
        <row r="257">
          <cell r="A257" t="str">
            <v>B.71.a.2</v>
          </cell>
          <cell r="B257">
            <v>253</v>
          </cell>
          <cell r="C257" t="str">
            <v>B.71.a.2</v>
          </cell>
          <cell r="D257">
            <v>10.78</v>
          </cell>
          <cell r="E257">
            <v>312.62</v>
          </cell>
          <cell r="F257" t="str">
            <v>Scosul manual al drajonilor şi puieţilor din regenerări naturale de cvercinee; nr. de puieți (drajoni) scoși de pe 1 ha: 151-300</v>
          </cell>
          <cell r="G257" t="str">
            <v>1000 buc</v>
          </cell>
          <cell r="H257">
            <v>5</v>
          </cell>
          <cell r="L257" t="str">
            <v>151-300</v>
          </cell>
          <cell r="T257">
            <v>312.62</v>
          </cell>
        </row>
        <row r="258">
          <cell r="A258" t="str">
            <v>B.71.a.3</v>
          </cell>
          <cell r="B258">
            <v>254</v>
          </cell>
          <cell r="C258" t="str">
            <v>B.71.a.3</v>
          </cell>
          <cell r="D258">
            <v>8.77</v>
          </cell>
          <cell r="E258">
            <v>254.33</v>
          </cell>
          <cell r="F258" t="str">
            <v>Scosul manual al drajonilor şi puieţilor din regenerări naturale de cvercinee; nr. de puieți (drajoni) scoși de pe 1 ha: &gt;300</v>
          </cell>
          <cell r="G258" t="str">
            <v>1000 buc</v>
          </cell>
          <cell r="H258">
            <v>5</v>
          </cell>
          <cell r="L258" t="str">
            <v>&gt;300</v>
          </cell>
          <cell r="T258">
            <v>254.33</v>
          </cell>
        </row>
        <row r="259">
          <cell r="A259" t="str">
            <v>B.71.b.3</v>
          </cell>
          <cell r="B259">
            <v>255</v>
          </cell>
          <cell r="C259" t="str">
            <v>B.71.b.3</v>
          </cell>
          <cell r="D259">
            <v>10.97</v>
          </cell>
          <cell r="E259">
            <v>318.13</v>
          </cell>
          <cell r="F259" t="str">
            <v>Scosul manual al drajonilor şi puieţilor din regenerări naturale de fag, mălin, mesteacăn; nr. de puieți (drajoni) scoși de pe 1 ha: &gt;300</v>
          </cell>
          <cell r="G259" t="str">
            <v>1000 buc</v>
          </cell>
          <cell r="H259">
            <v>5</v>
          </cell>
          <cell r="L259" t="str">
            <v>&gt;300</v>
          </cell>
          <cell r="T259">
            <v>318.13</v>
          </cell>
        </row>
        <row r="260">
          <cell r="A260" t="str">
            <v>B.71.c.1</v>
          </cell>
          <cell r="B260">
            <v>256</v>
          </cell>
          <cell r="C260" t="str">
            <v>B.71.c.1</v>
          </cell>
          <cell r="D260">
            <v>102.06</v>
          </cell>
          <cell r="E260">
            <v>3010.77</v>
          </cell>
          <cell r="F260" t="str">
            <v>Scosul manual al drajonilor şi puieţilor din regenerări naturale de tei; nr. de puieți (drajoni) scoși de pe 1 ha: &lt;50</v>
          </cell>
          <cell r="G260" t="str">
            <v>1000 buc</v>
          </cell>
          <cell r="H260">
            <v>6</v>
          </cell>
          <cell r="L260" t="str">
            <v>&lt;50</v>
          </cell>
          <cell r="T260">
            <v>3010.77</v>
          </cell>
        </row>
        <row r="261">
          <cell r="A261" t="str">
            <v>B.71.d.3</v>
          </cell>
          <cell r="B261">
            <v>257</v>
          </cell>
          <cell r="C261" t="str">
            <v>B.71.d.3</v>
          </cell>
          <cell r="D261">
            <v>13.02</v>
          </cell>
          <cell r="E261">
            <v>377.58</v>
          </cell>
          <cell r="F261" t="str">
            <v>Scosul manual al drajonilor şi puieţilor din regenerări naturale de frasin, mojdrean, carpen, salcâm, cătină de râu; nr. de puieți (drajoni) scoși de pe 1 ha: &gt;300</v>
          </cell>
          <cell r="G261" t="str">
            <v>1000 buc</v>
          </cell>
          <cell r="H261">
            <v>5</v>
          </cell>
          <cell r="L261" t="str">
            <v>&gt;300</v>
          </cell>
          <cell r="T261">
            <v>377.58</v>
          </cell>
        </row>
        <row r="262">
          <cell r="A262" t="str">
            <v>B.71.e.3</v>
          </cell>
          <cell r="B262">
            <v>258</v>
          </cell>
          <cell r="C262" t="str">
            <v>B.71.e.3</v>
          </cell>
          <cell r="D262">
            <v>12.11</v>
          </cell>
          <cell r="E262">
            <v>351.19</v>
          </cell>
          <cell r="F262" t="str">
            <v>Scosul manual al drajonilor şi puieţilor din regenerări naturale de anin negru; nr. de puieți (drajoni) scoși de pe 1 ha: &gt;300</v>
          </cell>
          <cell r="G262" t="str">
            <v>1000 buc</v>
          </cell>
          <cell r="H262">
            <v>5</v>
          </cell>
          <cell r="L262" t="str">
            <v>&gt;300</v>
          </cell>
          <cell r="T262">
            <v>351.19</v>
          </cell>
        </row>
        <row r="263">
          <cell r="A263" t="str">
            <v>B.71.f.1</v>
          </cell>
          <cell r="B263">
            <v>259</v>
          </cell>
          <cell r="C263" t="str">
            <v>B.71.f.1</v>
          </cell>
          <cell r="D263">
            <v>14.22</v>
          </cell>
          <cell r="E263">
            <v>412.38</v>
          </cell>
          <cell r="F263" t="str">
            <v>Scosul manual al drajonilor şi puieţilor din regenerări naturale de cătină albă; nr. de puieți (drajoni) scoși de pe 1 ha: &lt;150</v>
          </cell>
          <cell r="G263" t="str">
            <v>1000 buc</v>
          </cell>
          <cell r="H263">
            <v>5</v>
          </cell>
          <cell r="L263" t="str">
            <v>&lt;150</v>
          </cell>
          <cell r="T263">
            <v>412.38</v>
          </cell>
        </row>
        <row r="264">
          <cell r="A264" t="str">
            <v>B.71.g.1</v>
          </cell>
          <cell r="B264">
            <v>260</v>
          </cell>
          <cell r="C264" t="str">
            <v>B.71.g.1</v>
          </cell>
          <cell r="D264">
            <v>21.94</v>
          </cell>
          <cell r="E264">
            <v>636.26</v>
          </cell>
          <cell r="F264" t="str">
            <v>Scosul manual al drajonilor şi puieţilor din regenerări naturale de cenușar; nr. de puieți (drajoni) scoși de pe 1 ha: &lt;150</v>
          </cell>
          <cell r="G264" t="str">
            <v>1000 buc</v>
          </cell>
          <cell r="H264">
            <v>5</v>
          </cell>
          <cell r="L264" t="str">
            <v>&lt;150</v>
          </cell>
          <cell r="T264">
            <v>636.26</v>
          </cell>
        </row>
        <row r="265">
          <cell r="A265" t="str">
            <v>B.71.g.2</v>
          </cell>
          <cell r="B265">
            <v>261</v>
          </cell>
          <cell r="C265" t="str">
            <v>B.71.g.2</v>
          </cell>
          <cell r="D265">
            <v>16.95</v>
          </cell>
          <cell r="E265">
            <v>491.55</v>
          </cell>
          <cell r="F265" t="str">
            <v>Scosul manual al drajonilor şi puieţilor din regenerări naturale de cenușar; nr. de puieți (drajoni) scoși de pe 1 ha: 151-300</v>
          </cell>
          <cell r="G265" t="str">
            <v>1000 buc</v>
          </cell>
          <cell r="H265">
            <v>5</v>
          </cell>
          <cell r="L265" t="str">
            <v>151-300</v>
          </cell>
          <cell r="T265">
            <v>491.55</v>
          </cell>
        </row>
        <row r="266">
          <cell r="A266" t="str">
            <v>B.71.g.3</v>
          </cell>
          <cell r="B266">
            <v>262</v>
          </cell>
          <cell r="C266" t="str">
            <v>B.71.g.3</v>
          </cell>
          <cell r="D266">
            <v>11.9</v>
          </cell>
          <cell r="E266">
            <v>345.1</v>
          </cell>
          <cell r="F266" t="str">
            <v>Scosul manual al drajonilor şi puieţilor din regenerări naturale de cenușar; nr. de puieți (drajoni) scoși de pe 1 ha: &gt;300</v>
          </cell>
          <cell r="G266" t="str">
            <v>1000 buc</v>
          </cell>
          <cell r="H266">
            <v>5</v>
          </cell>
          <cell r="L266" t="str">
            <v>&gt;300</v>
          </cell>
          <cell r="T266">
            <v>345.1</v>
          </cell>
        </row>
        <row r="267">
          <cell r="A267" t="str">
            <v>B.71.h.3</v>
          </cell>
          <cell r="B267">
            <v>263</v>
          </cell>
          <cell r="C267" t="str">
            <v>B.71.h.3</v>
          </cell>
          <cell r="D267">
            <v>10.67</v>
          </cell>
          <cell r="E267">
            <v>309.43</v>
          </cell>
          <cell r="F267" t="str">
            <v>Scosul manual al drajonilor şi puieţilor din regenerări naturale de prunus serotina; nr. de puieți (drajoni) scoși de pe 1 ha: &gt;300</v>
          </cell>
          <cell r="G267" t="str">
            <v>1000 buc</v>
          </cell>
          <cell r="H267">
            <v>5</v>
          </cell>
          <cell r="L267" t="str">
            <v>&gt;300</v>
          </cell>
          <cell r="T267">
            <v>309.43</v>
          </cell>
        </row>
        <row r="268">
          <cell r="A268" t="str">
            <v>B.74.A.I.a.1</v>
          </cell>
          <cell r="B268">
            <v>264</v>
          </cell>
          <cell r="C268" t="str">
            <v>B.74.A.I.a.1</v>
          </cell>
          <cell r="D268">
            <v>0.39</v>
          </cell>
          <cell r="E268">
            <v>10.92</v>
          </cell>
          <cell r="F268" t="str">
            <v>Depozitarea puieților forestieri în pepinieră - la șanț - pini - de 1 an</v>
          </cell>
          <cell r="G268" t="str">
            <v>1000 buc</v>
          </cell>
          <cell r="H268">
            <v>3</v>
          </cell>
          <cell r="T268">
            <v>10.92</v>
          </cell>
        </row>
        <row r="269">
          <cell r="A269" t="str">
            <v>B.74.A.I.a.2</v>
          </cell>
          <cell r="B269">
            <v>265</v>
          </cell>
          <cell r="C269" t="str">
            <v>B.74.A.I.a.2</v>
          </cell>
          <cell r="D269">
            <v>0.68</v>
          </cell>
          <cell r="E269">
            <v>19.04</v>
          </cell>
          <cell r="F269" t="str">
            <v>Depozitarea puieților forestieri în pepinieră - la șanț - pini - de 2 ani</v>
          </cell>
          <cell r="G269" t="str">
            <v>1000 buc</v>
          </cell>
          <cell r="H269">
            <v>3</v>
          </cell>
          <cell r="T269">
            <v>19.04</v>
          </cell>
        </row>
        <row r="270">
          <cell r="A270" t="str">
            <v>B.74.A.I.a.3</v>
          </cell>
          <cell r="B270">
            <v>266</v>
          </cell>
          <cell r="C270" t="str">
            <v>B.74.A.I.a.3</v>
          </cell>
          <cell r="D270">
            <v>1.0900000000000001</v>
          </cell>
          <cell r="E270">
            <v>30.52</v>
          </cell>
          <cell r="F270" t="str">
            <v>Depozitarea puieților forestieri în pepinieră - la șanț - pini - de 3 ani</v>
          </cell>
          <cell r="G270" t="str">
            <v>1000 buc</v>
          </cell>
          <cell r="H270">
            <v>3</v>
          </cell>
          <cell r="T270">
            <v>30.52</v>
          </cell>
        </row>
        <row r="271">
          <cell r="A271" t="str">
            <v>B.74.A.I.b.1</v>
          </cell>
          <cell r="B271">
            <v>267</v>
          </cell>
          <cell r="C271" t="str">
            <v>B.74.A.I.b.1</v>
          </cell>
          <cell r="D271">
            <v>0.34</v>
          </cell>
          <cell r="E271">
            <v>9.52</v>
          </cell>
          <cell r="F271" t="str">
            <v>Depozitarea puieților forestieri în pepinieră - la șanț - molid - de 1 an</v>
          </cell>
          <cell r="G271" t="str">
            <v>1000 buc</v>
          </cell>
          <cell r="H271">
            <v>3</v>
          </cell>
          <cell r="T271">
            <v>9.52</v>
          </cell>
        </row>
        <row r="272">
          <cell r="A272" t="str">
            <v>B.74.A.I.b.2</v>
          </cell>
          <cell r="B272">
            <v>268</v>
          </cell>
          <cell r="C272" t="str">
            <v>B.74.A.I.b.2</v>
          </cell>
          <cell r="D272">
            <v>0.46</v>
          </cell>
          <cell r="E272">
            <v>12.88</v>
          </cell>
          <cell r="F272" t="str">
            <v>Depozitarea puieților forestieri în pepinieră - la șanț - molid - de 2 ani</v>
          </cell>
          <cell r="G272" t="str">
            <v>1000 buc</v>
          </cell>
          <cell r="H272">
            <v>3</v>
          </cell>
          <cell r="T272">
            <v>12.88</v>
          </cell>
        </row>
        <row r="273">
          <cell r="A273" t="str">
            <v>B.74.A.I.c.1</v>
          </cell>
          <cell r="B273">
            <v>269</v>
          </cell>
          <cell r="C273" t="str">
            <v>B.74.A.I.c.1</v>
          </cell>
          <cell r="D273">
            <v>0.19</v>
          </cell>
          <cell r="E273">
            <v>5.32</v>
          </cell>
          <cell r="F273" t="str">
            <v>Depozitarea puieților forestieri în pepinieră - la șanț - alte rășinoase - de 1 ani</v>
          </cell>
          <cell r="G273" t="str">
            <v>1000 buc</v>
          </cell>
          <cell r="H273">
            <v>3</v>
          </cell>
          <cell r="T273">
            <v>5.32</v>
          </cell>
        </row>
        <row r="274">
          <cell r="A274" t="str">
            <v>B.74.A.I.c.2</v>
          </cell>
          <cell r="B274">
            <v>270</v>
          </cell>
          <cell r="C274" t="str">
            <v>B.74.A.I.c.2</v>
          </cell>
          <cell r="D274">
            <v>0.35</v>
          </cell>
          <cell r="E274">
            <v>9.8000000000000007</v>
          </cell>
          <cell r="F274" t="str">
            <v>Depozitarea puieților forestieri în pepinieră - la șanț - alte rășinoase - de 2 ani</v>
          </cell>
          <cell r="G274" t="str">
            <v>1000 buc</v>
          </cell>
          <cell r="H274">
            <v>3</v>
          </cell>
          <cell r="T274">
            <v>9.8000000000000007</v>
          </cell>
        </row>
        <row r="275">
          <cell r="A275" t="str">
            <v>B.74.A.I.c.3</v>
          </cell>
          <cell r="B275">
            <v>271</v>
          </cell>
          <cell r="C275" t="str">
            <v>B.74.A.I.c.3</v>
          </cell>
          <cell r="D275">
            <v>0.49</v>
          </cell>
          <cell r="E275">
            <v>13.72</v>
          </cell>
          <cell r="F275" t="str">
            <v>Depozitarea puieților forestieri în pepinieră - la șanț - alte rășinoase - de 3 ani</v>
          </cell>
          <cell r="G275" t="str">
            <v>1000 buc</v>
          </cell>
          <cell r="H275">
            <v>3</v>
          </cell>
          <cell r="T275">
            <v>13.72</v>
          </cell>
        </row>
        <row r="276">
          <cell r="A276" t="str">
            <v>B.74.A.I.d.2</v>
          </cell>
          <cell r="B276">
            <v>272</v>
          </cell>
          <cell r="C276" t="str">
            <v>B.74.A.I.d.2</v>
          </cell>
          <cell r="D276">
            <v>0.44</v>
          </cell>
          <cell r="E276">
            <v>12.32</v>
          </cell>
          <cell r="F276" t="str">
            <v>Depozitarea puieților forestieri în pepinieră - la șanț - cvercinee - de 2 ani</v>
          </cell>
          <cell r="G276" t="str">
            <v>1000 buc</v>
          </cell>
          <cell r="H276">
            <v>3</v>
          </cell>
          <cell r="T276">
            <v>12.32</v>
          </cell>
        </row>
        <row r="277">
          <cell r="A277" t="str">
            <v>B.74.A.I.e.1</v>
          </cell>
          <cell r="B277">
            <v>273</v>
          </cell>
          <cell r="C277" t="str">
            <v>B.74.A.I.e.1</v>
          </cell>
          <cell r="D277">
            <v>0.33</v>
          </cell>
          <cell r="E277">
            <v>9.24</v>
          </cell>
          <cell r="F277" t="str">
            <v>Depozitarea puieților forestieri în pepinieră - la șanț -paltin, frasin, dud - de 1 ani</v>
          </cell>
          <cell r="G277" t="str">
            <v>1000 buc</v>
          </cell>
          <cell r="H277">
            <v>3</v>
          </cell>
          <cell r="T277">
            <v>9.24</v>
          </cell>
        </row>
        <row r="278">
          <cell r="A278" t="str">
            <v>B.74.A.I.e.2</v>
          </cell>
          <cell r="B278">
            <v>274</v>
          </cell>
          <cell r="C278" t="str">
            <v>B.74.A.I.e.2</v>
          </cell>
          <cell r="D278">
            <v>0.39</v>
          </cell>
          <cell r="E278">
            <v>10.92</v>
          </cell>
          <cell r="F278" t="str">
            <v>Depozitarea puieților forestieri în pepinieră - la șanț - paltin, frasin, dud - de 2 ani</v>
          </cell>
          <cell r="G278" t="str">
            <v>1000 buc</v>
          </cell>
          <cell r="H278">
            <v>3</v>
          </cell>
          <cell r="T278">
            <v>10.92</v>
          </cell>
        </row>
        <row r="279">
          <cell r="A279" t="str">
            <v>B.74.A.I.f.1</v>
          </cell>
          <cell r="B279">
            <v>275</v>
          </cell>
          <cell r="C279" t="str">
            <v>B.74.A.I.f.1</v>
          </cell>
          <cell r="D279">
            <v>0.36</v>
          </cell>
          <cell r="E279">
            <v>10.08</v>
          </cell>
          <cell r="F279" t="str">
            <v>Depozitarea puieților forestieri în pepinieră - la șanț -salcâm - de 1 ani</v>
          </cell>
          <cell r="G279" t="str">
            <v>1000 buc</v>
          </cell>
          <cell r="H279">
            <v>3</v>
          </cell>
          <cell r="T279">
            <v>10.08</v>
          </cell>
        </row>
        <row r="280">
          <cell r="A280" t="str">
            <v>B.74.A.I.f.2</v>
          </cell>
          <cell r="B280">
            <v>276</v>
          </cell>
          <cell r="C280" t="str">
            <v>B.74.A.I.f.2</v>
          </cell>
          <cell r="D280">
            <v>0.53</v>
          </cell>
          <cell r="E280">
            <v>14.84</v>
          </cell>
          <cell r="F280" t="str">
            <v>Depozitarea puieților forestieri în pepinieră - la șanț - salcâm - de 2 ani</v>
          </cell>
          <cell r="G280" t="str">
            <v>1000 buc</v>
          </cell>
          <cell r="H280">
            <v>3</v>
          </cell>
          <cell r="T280">
            <v>14.84</v>
          </cell>
        </row>
        <row r="281">
          <cell r="A281" t="str">
            <v>B.74.A.I.g.1</v>
          </cell>
          <cell r="B281">
            <v>277</v>
          </cell>
          <cell r="C281" t="str">
            <v>B.74.A.I.g.1</v>
          </cell>
          <cell r="D281">
            <v>0.2</v>
          </cell>
          <cell r="E281">
            <v>5.6</v>
          </cell>
          <cell r="F281" t="str">
            <v>Depozitarea puieților forestieri în pepinieră - la șanț - măceș - de 1 ani</v>
          </cell>
          <cell r="G281" t="str">
            <v>1000 buc</v>
          </cell>
          <cell r="H281">
            <v>3</v>
          </cell>
          <cell r="T281">
            <v>5.6</v>
          </cell>
        </row>
        <row r="282">
          <cell r="A282" t="str">
            <v>B.74.A.I.h.1</v>
          </cell>
          <cell r="B282">
            <v>278</v>
          </cell>
          <cell r="C282" t="str">
            <v>B.74.A.I.h.1</v>
          </cell>
          <cell r="D282">
            <v>0.32</v>
          </cell>
          <cell r="E282">
            <v>8.9600000000000009</v>
          </cell>
          <cell r="F282" t="str">
            <v>Depozitarea puieților forestieri în pepinieră - la șanț - lemn câinesc - de 1 ani</v>
          </cell>
          <cell r="G282" t="str">
            <v>1000 buc</v>
          </cell>
          <cell r="H282">
            <v>3</v>
          </cell>
          <cell r="T282">
            <v>8.9600000000000009</v>
          </cell>
        </row>
        <row r="283">
          <cell r="A283" t="str">
            <v>B.74.A.I.i.2</v>
          </cell>
          <cell r="B283">
            <v>279</v>
          </cell>
          <cell r="C283" t="str">
            <v>B.74.A.I.i.2</v>
          </cell>
          <cell r="D283">
            <v>0.37</v>
          </cell>
          <cell r="E283">
            <v>10.36</v>
          </cell>
          <cell r="F283" t="str">
            <v>Depozitarea puieților forestieri în pepinieră - la șanț - păducel - de 1 ani</v>
          </cell>
          <cell r="G283" t="str">
            <v>1000 buc</v>
          </cell>
          <cell r="H283">
            <v>3</v>
          </cell>
          <cell r="T283">
            <v>10.36</v>
          </cell>
        </row>
        <row r="284">
          <cell r="A284" t="str">
            <v>B.74.A.I.j.1</v>
          </cell>
          <cell r="B284">
            <v>280</v>
          </cell>
          <cell r="C284" t="str">
            <v>B.74.A.I.j.1</v>
          </cell>
          <cell r="D284">
            <v>0.69</v>
          </cell>
          <cell r="E284">
            <v>19.32</v>
          </cell>
          <cell r="F284" t="str">
            <v>Depozitarea puieților forestieri în pepinieră - la șanț - glădiță și corcoduș - de 1 ani</v>
          </cell>
          <cell r="G284" t="str">
            <v>1000 buc</v>
          </cell>
          <cell r="H284">
            <v>3</v>
          </cell>
          <cell r="T284">
            <v>19.32</v>
          </cell>
        </row>
        <row r="285">
          <cell r="A285" t="str">
            <v>B.74.A.I.j.2</v>
          </cell>
          <cell r="B285">
            <v>281</v>
          </cell>
          <cell r="C285" t="str">
            <v>B.74.A.I.j.2</v>
          </cell>
          <cell r="D285">
            <v>0.98</v>
          </cell>
          <cell r="E285">
            <v>27.44</v>
          </cell>
          <cell r="F285" t="str">
            <v>Depozitarea puieților forestieri în pepinieră - la șanț - glădiță și corcoduș - de 2 ani</v>
          </cell>
          <cell r="G285" t="str">
            <v>1000 buc</v>
          </cell>
          <cell r="H285">
            <v>3</v>
          </cell>
          <cell r="T285">
            <v>27.44</v>
          </cell>
        </row>
        <row r="286">
          <cell r="A286" t="str">
            <v>B.74.A.I.k.1</v>
          </cell>
          <cell r="B286">
            <v>282</v>
          </cell>
          <cell r="C286" t="str">
            <v>B.74.A.I.k.1</v>
          </cell>
          <cell r="D286">
            <v>1.1000000000000001</v>
          </cell>
          <cell r="E286">
            <v>30.8</v>
          </cell>
          <cell r="F286" t="str">
            <v>Depozitarea puieților forestieri în pepinieră - la șanț - salcie - de 1 ani</v>
          </cell>
          <cell r="G286" t="str">
            <v>1000 buc</v>
          </cell>
          <cell r="H286">
            <v>3</v>
          </cell>
          <cell r="T286">
            <v>30.8</v>
          </cell>
        </row>
        <row r="287">
          <cell r="A287" t="str">
            <v>B.74.A.I.l.1</v>
          </cell>
          <cell r="B287">
            <v>283</v>
          </cell>
          <cell r="C287" t="str">
            <v>B.74.A.I.l.1</v>
          </cell>
          <cell r="D287">
            <v>0.26</v>
          </cell>
          <cell r="E287">
            <v>7.28</v>
          </cell>
          <cell r="F287" t="str">
            <v>Depozitarea puieților forestieri în pepinieră - la șanț - alte foioase sau arbuști - de 1 ani</v>
          </cell>
          <cell r="G287" t="str">
            <v>1000 buc</v>
          </cell>
          <cell r="H287">
            <v>3</v>
          </cell>
          <cell r="T287">
            <v>7.28</v>
          </cell>
        </row>
        <row r="288">
          <cell r="A288" t="str">
            <v>B.74.A.I.l.2</v>
          </cell>
          <cell r="B288">
            <v>284</v>
          </cell>
          <cell r="C288" t="str">
            <v>B.74.A.I.l.2</v>
          </cell>
          <cell r="D288">
            <v>0.36</v>
          </cell>
          <cell r="E288">
            <v>10.08</v>
          </cell>
          <cell r="F288" t="str">
            <v>Depozitarea puieților forestieri în pepinieră - la șanț - alte foioase sau arbuști - de 2 ani</v>
          </cell>
          <cell r="G288" t="str">
            <v>1000 buc</v>
          </cell>
          <cell r="H288">
            <v>3</v>
          </cell>
          <cell r="T288">
            <v>10.08</v>
          </cell>
        </row>
        <row r="289">
          <cell r="A289" t="str">
            <v>B.74.A.I.l.3</v>
          </cell>
          <cell r="B289">
            <v>285</v>
          </cell>
          <cell r="C289" t="str">
            <v>B.74.A.I.l.3</v>
          </cell>
          <cell r="D289">
            <v>0.55000000000000004</v>
          </cell>
          <cell r="E289">
            <v>15.4</v>
          </cell>
          <cell r="F289" t="str">
            <v>Depozitarea puieților forestieri în pepinieră - la șanț - alte foioase sau arbuști - de 3 ani</v>
          </cell>
          <cell r="G289" t="str">
            <v>1000 buc</v>
          </cell>
          <cell r="H289">
            <v>3</v>
          </cell>
          <cell r="T289">
            <v>15.4</v>
          </cell>
        </row>
        <row r="290">
          <cell r="A290" t="str">
            <v>B.74.II.c.1</v>
          </cell>
          <cell r="B290">
            <v>286</v>
          </cell>
          <cell r="C290" t="str">
            <v>B.74.II.c.1</v>
          </cell>
          <cell r="D290">
            <v>0.11</v>
          </cell>
          <cell r="E290">
            <v>3.08</v>
          </cell>
          <cell r="F290" t="str">
            <v>Depozitarea puieților forestieri în pepinieră - în ghețării - molid - de 1 an</v>
          </cell>
          <cell r="G290" t="str">
            <v>1000 buc</v>
          </cell>
          <cell r="H290">
            <v>3</v>
          </cell>
          <cell r="T290">
            <v>3.08</v>
          </cell>
        </row>
        <row r="291">
          <cell r="A291" t="str">
            <v>B.74.II.c.2</v>
          </cell>
          <cell r="B291">
            <v>287</v>
          </cell>
          <cell r="C291" t="str">
            <v>B.74.II.c.2</v>
          </cell>
          <cell r="D291">
            <v>0.15</v>
          </cell>
          <cell r="E291">
            <v>4.2</v>
          </cell>
          <cell r="F291" t="str">
            <v>Depozitarea puieților forestieri în pepinieră - în ghețării - molid - de 2 ani</v>
          </cell>
          <cell r="G291" t="str">
            <v>1000 buc</v>
          </cell>
          <cell r="H291">
            <v>3</v>
          </cell>
          <cell r="T291">
            <v>4.2</v>
          </cell>
        </row>
        <row r="292">
          <cell r="A292" t="str">
            <v>B.74.II.c.3</v>
          </cell>
          <cell r="B292">
            <v>288</v>
          </cell>
          <cell r="C292" t="str">
            <v>B.74.II.c.3</v>
          </cell>
          <cell r="D292">
            <v>0.2</v>
          </cell>
          <cell r="E292">
            <v>5.6</v>
          </cell>
          <cell r="F292" t="str">
            <v>Depozitarea puieților forestieri în pepinieră - în ghețării - molid - de 3 ani</v>
          </cell>
          <cell r="G292" t="str">
            <v>1000 buc</v>
          </cell>
          <cell r="H292">
            <v>3</v>
          </cell>
          <cell r="T292">
            <v>5.6</v>
          </cell>
        </row>
        <row r="293">
          <cell r="A293" t="str">
            <v>B.77.a</v>
          </cell>
          <cell r="B293">
            <v>289</v>
          </cell>
          <cell r="C293" t="str">
            <v>B.77.a</v>
          </cell>
          <cell r="D293">
            <v>0.38</v>
          </cell>
          <cell r="E293">
            <v>11.4</v>
          </cell>
          <cell r="F293" t="str">
            <v>Pregătirea mediului pentru paturi nutritive: humus 90%; nisip 10%</v>
          </cell>
          <cell r="G293" t="str">
            <v>m.c.</v>
          </cell>
          <cell r="H293">
            <v>7</v>
          </cell>
          <cell r="T293">
            <v>11.4</v>
          </cell>
        </row>
        <row r="294">
          <cell r="A294" t="str">
            <v>B.77.b</v>
          </cell>
          <cell r="B294">
            <v>290</v>
          </cell>
          <cell r="C294" t="str">
            <v>B.77.b</v>
          </cell>
          <cell r="D294">
            <v>0.59</v>
          </cell>
          <cell r="E294">
            <v>17.7</v>
          </cell>
          <cell r="F294" t="str">
            <v>Pregătirea mediului pentru paturi nutritive: humus 80%; nisip 20%</v>
          </cell>
          <cell r="G294" t="str">
            <v>m.c.</v>
          </cell>
          <cell r="H294">
            <v>7</v>
          </cell>
          <cell r="T294">
            <v>17.7</v>
          </cell>
        </row>
        <row r="295">
          <cell r="A295" t="str">
            <v>B.77.c</v>
          </cell>
          <cell r="B295">
            <v>291</v>
          </cell>
          <cell r="C295" t="str">
            <v>B.77.c</v>
          </cell>
          <cell r="D295">
            <v>0.66</v>
          </cell>
          <cell r="E295">
            <v>19.8</v>
          </cell>
          <cell r="F295" t="str">
            <v>Pregătirea mediului pentru paturi nutritive: humus 70%; nisip 30%</v>
          </cell>
          <cell r="G295" t="str">
            <v>m.c.</v>
          </cell>
          <cell r="H295">
            <v>7</v>
          </cell>
          <cell r="T295">
            <v>19.8</v>
          </cell>
        </row>
        <row r="296">
          <cell r="A296" t="str">
            <v>B.77.d</v>
          </cell>
          <cell r="B296">
            <v>292</v>
          </cell>
          <cell r="C296" t="str">
            <v>B.77.d</v>
          </cell>
          <cell r="D296">
            <v>0.73</v>
          </cell>
          <cell r="E296">
            <v>21.9</v>
          </cell>
          <cell r="F296" t="str">
            <v>Pregătirea mediului pentru paturi nutritive: humus 60%; nisip 40%</v>
          </cell>
          <cell r="G296" t="str">
            <v>m.c.</v>
          </cell>
          <cell r="H296">
            <v>7</v>
          </cell>
          <cell r="T296">
            <v>21.9</v>
          </cell>
        </row>
        <row r="297">
          <cell r="A297" t="str">
            <v>B.77.e</v>
          </cell>
          <cell r="B297">
            <v>293</v>
          </cell>
          <cell r="C297" t="str">
            <v>B.77.e</v>
          </cell>
          <cell r="D297">
            <v>0.27</v>
          </cell>
          <cell r="E297">
            <v>8.1</v>
          </cell>
          <cell r="F297" t="str">
            <v>Pregătirea mediului pentru paturi nutritive: humus 80%; litieră 20%</v>
          </cell>
          <cell r="G297" t="str">
            <v>m.c.</v>
          </cell>
          <cell r="H297">
            <v>7</v>
          </cell>
          <cell r="T297">
            <v>8.1</v>
          </cell>
        </row>
        <row r="298">
          <cell r="A298" t="str">
            <v>B.77.f</v>
          </cell>
          <cell r="B298">
            <v>294</v>
          </cell>
          <cell r="C298" t="str">
            <v>B.77.f</v>
          </cell>
          <cell r="D298">
            <v>0.43</v>
          </cell>
          <cell r="E298">
            <v>12.9</v>
          </cell>
          <cell r="F298" t="str">
            <v>Pregătirea mediului pentru paturi nutritive: humus 60%; litieră 40%</v>
          </cell>
          <cell r="G298" t="str">
            <v>m.c.</v>
          </cell>
          <cell r="H298">
            <v>7</v>
          </cell>
          <cell r="T298">
            <v>12.9</v>
          </cell>
        </row>
        <row r="299">
          <cell r="A299" t="str">
            <v>B.77.g</v>
          </cell>
          <cell r="B299">
            <v>295</v>
          </cell>
          <cell r="C299" t="str">
            <v>B.77.g</v>
          </cell>
          <cell r="D299">
            <v>0.74</v>
          </cell>
          <cell r="E299">
            <v>22.2</v>
          </cell>
          <cell r="F299" t="str">
            <v>Pregătirea mediului pentru paturi nutritive: humus 60%; compost 36%; pământ 4%</v>
          </cell>
          <cell r="G299" t="str">
            <v>m.c.</v>
          </cell>
          <cell r="H299">
            <v>7</v>
          </cell>
          <cell r="T299">
            <v>22.2</v>
          </cell>
        </row>
        <row r="300">
          <cell r="A300" t="str">
            <v>B.77.h</v>
          </cell>
          <cell r="B300">
            <v>296</v>
          </cell>
          <cell r="C300" t="str">
            <v>B.77.h</v>
          </cell>
          <cell r="D300">
            <v>1.1000000000000001</v>
          </cell>
          <cell r="E300">
            <v>33</v>
          </cell>
          <cell r="F300" t="str">
            <v>Pregătirea mediului pentru paturi nutritive: humus 50%; pământ 50%</v>
          </cell>
          <cell r="G300" t="str">
            <v>m.c.</v>
          </cell>
          <cell r="H300">
            <v>7</v>
          </cell>
          <cell r="T300">
            <v>33</v>
          </cell>
        </row>
        <row r="301">
          <cell r="A301" t="str">
            <v>B.77.i</v>
          </cell>
          <cell r="B301">
            <v>297</v>
          </cell>
          <cell r="C301" t="str">
            <v>B.77.i</v>
          </cell>
          <cell r="D301">
            <v>0.28999999999999998</v>
          </cell>
          <cell r="E301">
            <v>8.6999999999999993</v>
          </cell>
          <cell r="F301" t="str">
            <v>Pregătirea mediului pentru paturi nutritive: humus rășinoase 50%; humus foioase 50%</v>
          </cell>
          <cell r="G301" t="str">
            <v>m.c.</v>
          </cell>
          <cell r="H301">
            <v>7</v>
          </cell>
          <cell r="T301">
            <v>8.6999999999999993</v>
          </cell>
        </row>
        <row r="302">
          <cell r="A302" t="str">
            <v>B.80.a.1</v>
          </cell>
          <cell r="B302">
            <v>298</v>
          </cell>
          <cell r="C302" t="str">
            <v>B.80.a.1</v>
          </cell>
          <cell r="D302">
            <v>1</v>
          </cell>
          <cell r="E302">
            <v>28</v>
          </cell>
          <cell r="F302" t="str">
            <v>Udatul culturilor din solarii cu furtunul - Debitul de apă ce trece prin furtun (l/min): &lt;10; Norma de udare (l/m.p.): &lt;2,5</v>
          </cell>
          <cell r="G302" t="str">
            <v>ar</v>
          </cell>
          <cell r="H302">
            <v>3</v>
          </cell>
          <cell r="T302">
            <v>28</v>
          </cell>
        </row>
        <row r="303">
          <cell r="A303" t="str">
            <v>B.80.a.2</v>
          </cell>
          <cell r="B303">
            <v>299</v>
          </cell>
          <cell r="C303" t="str">
            <v>B.80.a.2</v>
          </cell>
          <cell r="D303">
            <v>1.1299999999999999</v>
          </cell>
          <cell r="E303">
            <v>31.64</v>
          </cell>
          <cell r="F303" t="str">
            <v>Udatul culturilor din solarii cu furtunul - Debitul de apă ce trece prin furtun (l/min): &lt;10; Norma de udare (l/m.p.): 2,6 - 5,0</v>
          </cell>
          <cell r="G303" t="str">
            <v>ar</v>
          </cell>
          <cell r="H303">
            <v>3</v>
          </cell>
          <cell r="T303">
            <v>31.64</v>
          </cell>
        </row>
        <row r="304">
          <cell r="A304" t="str">
            <v>B.80.a.3</v>
          </cell>
          <cell r="B304">
            <v>300</v>
          </cell>
          <cell r="C304" t="str">
            <v>B.80.a.3</v>
          </cell>
          <cell r="D304">
            <v>1.32</v>
          </cell>
          <cell r="E304">
            <v>36.96</v>
          </cell>
          <cell r="F304" t="str">
            <v>Udatul culturilor din solarii cu furtunul - Debitul de apă ce trece prin furtun (l/min): &lt;10; Norma de udare (l/m.p.): 5,1 - 7,5</v>
          </cell>
          <cell r="G304" t="str">
            <v>ar</v>
          </cell>
          <cell r="H304">
            <v>3</v>
          </cell>
          <cell r="T304">
            <v>36.96</v>
          </cell>
        </row>
        <row r="305">
          <cell r="A305" t="str">
            <v>B.80.b.3</v>
          </cell>
          <cell r="B305">
            <v>301</v>
          </cell>
          <cell r="C305" t="str">
            <v>B.80.b.3</v>
          </cell>
          <cell r="D305">
            <v>1.1299999999999999</v>
          </cell>
          <cell r="E305">
            <v>31.64</v>
          </cell>
          <cell r="F305" t="str">
            <v>Udatul culturilor din solarii cu furtunul - Debitul de apă ce trece prin furtun (l/min): 10,1 - 15; Norma de udare (l/m.p.): 5,1 - 7,5</v>
          </cell>
          <cell r="G305" t="str">
            <v>ar</v>
          </cell>
          <cell r="H305">
            <v>3</v>
          </cell>
          <cell r="T305">
            <v>31.64</v>
          </cell>
        </row>
        <row r="306">
          <cell r="A306" t="str">
            <v>B.80.b.4</v>
          </cell>
          <cell r="B306">
            <v>302</v>
          </cell>
          <cell r="C306" t="str">
            <v>B.80.b.4</v>
          </cell>
          <cell r="D306">
            <v>1.39</v>
          </cell>
          <cell r="E306">
            <v>38.92</v>
          </cell>
          <cell r="F306" t="str">
            <v>Udatul culturilor din solarii cu furtunul - Debitul de apă ce trece prin furtun (l/min): 10,1 - 15; Norma de udare (l/m.p.): 7,6 - 10,0</v>
          </cell>
          <cell r="G306" t="str">
            <v>ar</v>
          </cell>
          <cell r="H306">
            <v>3</v>
          </cell>
          <cell r="T306">
            <v>38.92</v>
          </cell>
        </row>
        <row r="307">
          <cell r="A307" t="str">
            <v>B.80.b.5</v>
          </cell>
          <cell r="B307">
            <v>303</v>
          </cell>
          <cell r="C307" t="str">
            <v>B.80.b.5</v>
          </cell>
          <cell r="D307">
            <v>2</v>
          </cell>
          <cell r="E307">
            <v>56</v>
          </cell>
          <cell r="F307" t="str">
            <v>Udatul culturilor din solarii cu furtunul - Debitul de apă ce trece prin furtun (l/min): 10,1 - 15; Norma de udare (l/m.p.): 10,1 - 12,5</v>
          </cell>
          <cell r="G307" t="str">
            <v>ar</v>
          </cell>
          <cell r="H307">
            <v>3</v>
          </cell>
          <cell r="T307">
            <v>56</v>
          </cell>
        </row>
        <row r="308">
          <cell r="A308" t="str">
            <v>B.80.c.4</v>
          </cell>
          <cell r="B308">
            <v>304</v>
          </cell>
          <cell r="C308" t="str">
            <v>B.80.c.4</v>
          </cell>
          <cell r="D308">
            <v>1.08</v>
          </cell>
          <cell r="E308">
            <v>30.24</v>
          </cell>
          <cell r="F308" t="str">
            <v>Udatul culturilor din solarii cu furtunul - Debitul de apă ce trece prin furtun (l/min): 15,1 - 20; Norma de udare (l/m.p.): 7,6 - 10,0</v>
          </cell>
          <cell r="G308" t="str">
            <v>ar</v>
          </cell>
          <cell r="H308">
            <v>3</v>
          </cell>
          <cell r="T308">
            <v>30.24</v>
          </cell>
        </row>
        <row r="309">
          <cell r="A309" t="str">
            <v>B.80.c.5</v>
          </cell>
          <cell r="B309">
            <v>305</v>
          </cell>
          <cell r="C309" t="str">
            <v>B.80.c.5</v>
          </cell>
          <cell r="D309">
            <v>1.24</v>
          </cell>
          <cell r="E309">
            <v>34.72</v>
          </cell>
          <cell r="F309" t="str">
            <v>Udatul culturilor din solarii cu furtunul - Debitul de apă ce trece prin furtun (l/min): 15,1 - 20; Norma de udare (l/m.p.): 10,1 - 12,5</v>
          </cell>
          <cell r="G309" t="str">
            <v>ar</v>
          </cell>
          <cell r="H309">
            <v>3</v>
          </cell>
          <cell r="T309">
            <v>34.72</v>
          </cell>
        </row>
        <row r="310">
          <cell r="A310" t="str">
            <v>B.80.d.4</v>
          </cell>
          <cell r="B310">
            <v>306</v>
          </cell>
          <cell r="C310" t="str">
            <v>B.80.d.4</v>
          </cell>
          <cell r="D310">
            <v>0.84</v>
          </cell>
          <cell r="E310">
            <v>23.52</v>
          </cell>
          <cell r="F310" t="str">
            <v>Udatul culturilor din solarii cu furtunul - Debitul de apă ce trece prin furtun (l/min): 20,1 - 25,0; Norma de udare (l/m.p.): 7,6 - 10,0</v>
          </cell>
          <cell r="G310" t="str">
            <v>ar</v>
          </cell>
          <cell r="H310">
            <v>3</v>
          </cell>
          <cell r="T310">
            <v>23.52</v>
          </cell>
        </row>
        <row r="311">
          <cell r="A311" t="str">
            <v>B.80.e.5</v>
          </cell>
          <cell r="B311">
            <v>307</v>
          </cell>
          <cell r="C311" t="str">
            <v>B.80.e.5</v>
          </cell>
          <cell r="D311">
            <v>0.95</v>
          </cell>
          <cell r="E311">
            <v>26.6</v>
          </cell>
          <cell r="F311" t="str">
            <v>Udatul culturilor din solarii cu furtunul - Debitul de apă ce trece prin furtun (l/min): 25,1 - 30,0; Norma de udare (l/m.p.): 10,1 - 12,5</v>
          </cell>
          <cell r="G311" t="str">
            <v>ar</v>
          </cell>
          <cell r="H311">
            <v>3</v>
          </cell>
          <cell r="T311">
            <v>26.6</v>
          </cell>
        </row>
        <row r="312">
          <cell r="A312" t="str">
            <v>B.84.I.a</v>
          </cell>
          <cell r="B312">
            <v>308</v>
          </cell>
          <cell r="C312" t="str">
            <v>B.84.I.a</v>
          </cell>
          <cell r="D312">
            <v>19.510000000000002</v>
          </cell>
          <cell r="E312">
            <v>565.79</v>
          </cell>
          <cell r="F312" t="str">
            <v>Plivit manual prin smulgere și prășit cu sapa sau săpăliga, culturi de rășinoase în primul an de vegetație prașila nr. I, grad de îmburuienire slab</v>
          </cell>
          <cell r="G312" t="str">
            <v>ar</v>
          </cell>
          <cell r="H312">
            <v>5</v>
          </cell>
          <cell r="T312">
            <v>565.79</v>
          </cell>
        </row>
        <row r="313">
          <cell r="A313" t="str">
            <v>B.84.I.b</v>
          </cell>
          <cell r="B313">
            <v>309</v>
          </cell>
          <cell r="C313" t="str">
            <v>B.84.I.b</v>
          </cell>
          <cell r="D313">
            <v>25.81</v>
          </cell>
          <cell r="E313">
            <v>748.49</v>
          </cell>
          <cell r="F313" t="str">
            <v>Plivit manual prin smulgere și prășit cu sapa sau săpăliga, culturi de rășinoase în primul an de vegetație prașila nr. I, grad de îmburuienire mijlociu</v>
          </cell>
          <cell r="G313" t="str">
            <v>ar</v>
          </cell>
          <cell r="H313">
            <v>5</v>
          </cell>
          <cell r="T313">
            <v>748.49</v>
          </cell>
        </row>
        <row r="314">
          <cell r="A314" t="str">
            <v>B.84.I.c</v>
          </cell>
          <cell r="B314">
            <v>310</v>
          </cell>
          <cell r="C314" t="str">
            <v>B.84.I.c</v>
          </cell>
          <cell r="D314">
            <v>32</v>
          </cell>
          <cell r="E314">
            <v>928</v>
          </cell>
          <cell r="F314" t="str">
            <v>Plivit manual prin smulgere și prășit cu sapa sau săpăliga, culturi de rășinoase în primul an de vegetație prașila nr. I, grad de îmburuienire puternic</v>
          </cell>
          <cell r="G314" t="str">
            <v>ar</v>
          </cell>
          <cell r="H314">
            <v>5</v>
          </cell>
          <cell r="T314">
            <v>928</v>
          </cell>
        </row>
        <row r="315">
          <cell r="A315" t="str">
            <v>B.84.II.a</v>
          </cell>
          <cell r="B315">
            <v>311</v>
          </cell>
          <cell r="C315" t="str">
            <v>B.84.II.a</v>
          </cell>
          <cell r="D315">
            <v>12.7</v>
          </cell>
          <cell r="E315">
            <v>368.3</v>
          </cell>
          <cell r="F315" t="str">
            <v>Plivit manual prin smulgere și prășit cu sapa sau săpăliga, culturi de rășinoase în primul an de vegetație prașila nr. II, grad de îmburuienire slab</v>
          </cell>
          <cell r="G315" t="str">
            <v>ar</v>
          </cell>
          <cell r="H315">
            <v>5</v>
          </cell>
          <cell r="T315">
            <v>368.3</v>
          </cell>
        </row>
        <row r="316">
          <cell r="A316" t="str">
            <v>B.84.II.b</v>
          </cell>
          <cell r="B316">
            <v>312</v>
          </cell>
          <cell r="C316" t="str">
            <v>B.84.II.b</v>
          </cell>
          <cell r="D316">
            <v>17.78</v>
          </cell>
          <cell r="E316">
            <v>515.62</v>
          </cell>
          <cell r="F316" t="str">
            <v>Plivit manual prin smulgere și prășit cu sapa sau săpăliga, culturi de rășinoase în primul an de vegetație prașila nr. II, grad de îmburuienire mijlociu</v>
          </cell>
          <cell r="G316" t="str">
            <v>ar</v>
          </cell>
          <cell r="H316">
            <v>5</v>
          </cell>
          <cell r="T316">
            <v>515.62</v>
          </cell>
        </row>
        <row r="317">
          <cell r="A317" t="str">
            <v>B.84.II.c</v>
          </cell>
          <cell r="B317">
            <v>313</v>
          </cell>
          <cell r="C317" t="str">
            <v>B.84.II.c</v>
          </cell>
          <cell r="D317">
            <v>25.81</v>
          </cell>
          <cell r="E317">
            <v>748.49</v>
          </cell>
          <cell r="F317" t="str">
            <v>Plivit manual prin smulgere și prășit cu sapa sau săpăliga, culturi de rășinoase în primul an de vegetație prașila nr. II, grad de îmburuienire puternic</v>
          </cell>
          <cell r="G317" t="str">
            <v>ar</v>
          </cell>
          <cell r="H317">
            <v>5</v>
          </cell>
          <cell r="T317">
            <v>748.49</v>
          </cell>
        </row>
        <row r="318">
          <cell r="A318" t="str">
            <v>B.84.III.a</v>
          </cell>
          <cell r="B318">
            <v>314</v>
          </cell>
          <cell r="C318" t="str">
            <v>B.84.III.a</v>
          </cell>
          <cell r="D318">
            <v>11.11</v>
          </cell>
          <cell r="E318">
            <v>322.19</v>
          </cell>
          <cell r="F318" t="str">
            <v>Plivit manual prin smulgere și prășit cu sapa sau săpăliga, culturi de rășinoase în primul an de vegetație prașila nr. III, grad de îmburuienire slab</v>
          </cell>
          <cell r="G318" t="str">
            <v>ar</v>
          </cell>
          <cell r="H318">
            <v>5</v>
          </cell>
          <cell r="T318">
            <v>322.19</v>
          </cell>
        </row>
        <row r="319">
          <cell r="A319" t="str">
            <v>B.84.III.b</v>
          </cell>
          <cell r="B319">
            <v>315</v>
          </cell>
          <cell r="C319" t="str">
            <v>B.84.III.b</v>
          </cell>
          <cell r="D319">
            <v>15.69</v>
          </cell>
          <cell r="E319">
            <v>455.01</v>
          </cell>
          <cell r="F319" t="str">
            <v>Plivit manual prin smulgere și prășit cu sapa sau săpăliga, culturi de rășinoase în primul an de vegetație prașila nr. III, grad de îmburuienire mijlociu</v>
          </cell>
          <cell r="G319" t="str">
            <v>ar</v>
          </cell>
          <cell r="H319">
            <v>5</v>
          </cell>
          <cell r="T319">
            <v>455.01</v>
          </cell>
        </row>
        <row r="320">
          <cell r="A320" t="str">
            <v>B.84.III.c</v>
          </cell>
          <cell r="B320">
            <v>316</v>
          </cell>
          <cell r="C320" t="str">
            <v>B.84.III.c</v>
          </cell>
          <cell r="D320">
            <v>21.62</v>
          </cell>
          <cell r="E320">
            <v>626.98</v>
          </cell>
          <cell r="F320" t="str">
            <v>Plivit manual prin smulgere și prășit cu sapa sau săpăliga, culturi de rășinoase în primul an de vegetație prașila nr. III, grad de îmburuienire puternic</v>
          </cell>
          <cell r="G320" t="str">
            <v>ar</v>
          </cell>
          <cell r="H320">
            <v>5</v>
          </cell>
          <cell r="T320">
            <v>626.98</v>
          </cell>
        </row>
        <row r="321">
          <cell r="A321" t="str">
            <v>B.84.IV.a</v>
          </cell>
          <cell r="B321">
            <v>317</v>
          </cell>
          <cell r="C321" t="str">
            <v>B.84.IV.a</v>
          </cell>
          <cell r="D321">
            <v>9.52</v>
          </cell>
          <cell r="E321">
            <v>276.08</v>
          </cell>
          <cell r="F321" t="str">
            <v>Plivit manual prin smulgere și prășit cu sapa sau săpăliga, culturi de rășinoase în primul an de vegetație prașila nr. IV si următoarele, grad de îmburuienire slab</v>
          </cell>
          <cell r="G321" t="str">
            <v>ar</v>
          </cell>
          <cell r="H321">
            <v>5</v>
          </cell>
          <cell r="T321">
            <v>276.08</v>
          </cell>
        </row>
        <row r="322">
          <cell r="A322" t="str">
            <v>B.84.IV.b</v>
          </cell>
          <cell r="B322">
            <v>318</v>
          </cell>
          <cell r="C322" t="str">
            <v>B.84.IV.b</v>
          </cell>
          <cell r="D322">
            <v>13.33</v>
          </cell>
          <cell r="E322">
            <v>386.57</v>
          </cell>
          <cell r="F322" t="str">
            <v>Plivit manual prin smulgere și prășit cu sapa sau săpăliga, culturi de rășinoase în primul an de vegetație prașila nr. IV si următoarele, grad de îmburuienire mijlociu</v>
          </cell>
          <cell r="G322" t="str">
            <v>ar</v>
          </cell>
          <cell r="H322">
            <v>5</v>
          </cell>
          <cell r="T322">
            <v>386.57</v>
          </cell>
        </row>
        <row r="323">
          <cell r="A323" t="str">
            <v>B.84.IV.c</v>
          </cell>
          <cell r="B323">
            <v>319</v>
          </cell>
          <cell r="C323" t="str">
            <v>B.84.IV.c</v>
          </cell>
          <cell r="D323">
            <v>19.05</v>
          </cell>
          <cell r="E323">
            <v>552.45000000000005</v>
          </cell>
          <cell r="F323" t="str">
            <v>Plivit manual prin smulgere și prășit cu sapa sau săpăliga, culturi de rășinoase în primul an de vegetație prașila nr. IV si următoarele, grad de îmburuienire puternic</v>
          </cell>
          <cell r="G323" t="str">
            <v>ar</v>
          </cell>
          <cell r="H323">
            <v>5</v>
          </cell>
          <cell r="T323">
            <v>552.45000000000005</v>
          </cell>
        </row>
        <row r="324">
          <cell r="A324" t="str">
            <v>B.85.I.A.a</v>
          </cell>
          <cell r="B324">
            <v>320</v>
          </cell>
          <cell r="C324" t="str">
            <v>B.85.I.A.a</v>
          </cell>
          <cell r="D324">
            <v>6.61</v>
          </cell>
          <cell r="E324">
            <v>188.39</v>
          </cell>
          <cell r="F324" t="str">
            <v>Plivit manual prin smulgere și prășit cu sapa sau săpăliga, culturi de foioase în primul an de vegetație - Nr. prașilă: I; Îmburuienire: slab</v>
          </cell>
          <cell r="G324" t="str">
            <v>ar</v>
          </cell>
          <cell r="H324">
            <v>4</v>
          </cell>
          <cell r="T324">
            <v>188.39</v>
          </cell>
        </row>
        <row r="325">
          <cell r="A325" t="str">
            <v>B.85.I.A.b</v>
          </cell>
          <cell r="B325">
            <v>321</v>
          </cell>
          <cell r="C325" t="str">
            <v>B.85.I.A.b</v>
          </cell>
          <cell r="D325">
            <v>9.09</v>
          </cell>
          <cell r="E325">
            <v>259.07</v>
          </cell>
          <cell r="F325" t="str">
            <v>Plivit manual prin smulgere și prășit cu sapa sau săpăliga, culturi de foioase în primul an de vegetație - Nr. prașilă: I; Îmburuienire: mijlociu</v>
          </cell>
          <cell r="G325" t="str">
            <v>ar</v>
          </cell>
          <cell r="H325">
            <v>4</v>
          </cell>
          <cell r="T325">
            <v>259.07</v>
          </cell>
        </row>
        <row r="326">
          <cell r="A326" t="str">
            <v>B.85.I.A.c</v>
          </cell>
          <cell r="B326">
            <v>322</v>
          </cell>
          <cell r="C326" t="str">
            <v>B.85.I.A.c</v>
          </cell>
          <cell r="D326">
            <v>10.81</v>
          </cell>
          <cell r="E326">
            <v>308.08999999999997</v>
          </cell>
          <cell r="F326" t="str">
            <v>Plivit manual prin smulgere și prășit cu sapa sau săpăliga, culturi de foioase în primul an de vegetație - Nr. prașilă: I; Îmburuienire: puternic</v>
          </cell>
          <cell r="G326" t="str">
            <v>ar</v>
          </cell>
          <cell r="H326">
            <v>4</v>
          </cell>
          <cell r="T326">
            <v>308.08999999999997</v>
          </cell>
        </row>
        <row r="327">
          <cell r="A327" t="str">
            <v>B.85.I.B.a</v>
          </cell>
          <cell r="B327">
            <v>323</v>
          </cell>
          <cell r="C327" t="str">
            <v>B.85.I.B.a</v>
          </cell>
          <cell r="D327">
            <v>6.11</v>
          </cell>
          <cell r="E327">
            <v>174.14</v>
          </cell>
          <cell r="F327" t="str">
            <v>Plivit manual prin smulgere și prășit cu sapa sau săpăliga, culturi de foioase în primul an de vegetație - Nr. prașilă: I; Îmburuienire: slab</v>
          </cell>
          <cell r="G327" t="str">
            <v>ar</v>
          </cell>
          <cell r="H327">
            <v>4</v>
          </cell>
          <cell r="T327">
            <v>174.14</v>
          </cell>
        </row>
        <row r="328">
          <cell r="A328" t="str">
            <v>B.85.I.B.b</v>
          </cell>
          <cell r="B328">
            <v>324</v>
          </cell>
          <cell r="C328" t="str">
            <v>B.85.I.B.b</v>
          </cell>
          <cell r="D328">
            <v>8.33</v>
          </cell>
          <cell r="E328">
            <v>237.41</v>
          </cell>
          <cell r="F328" t="str">
            <v>Plivit manual prin smulgere și prășit cu sapa sau săpăliga, culturi de foioase în primul an de vegetație - Nr. prașilă: I; Îmburuienire: mijlociu</v>
          </cell>
          <cell r="G328" t="str">
            <v>ar</v>
          </cell>
          <cell r="H328">
            <v>4</v>
          </cell>
          <cell r="T328">
            <v>237.41</v>
          </cell>
        </row>
        <row r="329">
          <cell r="A329" t="str">
            <v>B.85.I.B.c</v>
          </cell>
          <cell r="B329">
            <v>325</v>
          </cell>
          <cell r="C329" t="str">
            <v>B.85.I.B.c</v>
          </cell>
          <cell r="D329">
            <v>9.8800000000000008</v>
          </cell>
          <cell r="E329">
            <v>281.58</v>
          </cell>
          <cell r="F329" t="str">
            <v>Plivit manual prin smulgere și prășit cu sapa sau săpăliga, culturi de foioase în primul an de vegetație - Nr. prașilă: I; Îmburuienire: puternic</v>
          </cell>
          <cell r="G329" t="str">
            <v>ar</v>
          </cell>
          <cell r="H329">
            <v>4</v>
          </cell>
          <cell r="T329">
            <v>281.58</v>
          </cell>
        </row>
        <row r="330">
          <cell r="A330" t="str">
            <v>B.85.I.C.a</v>
          </cell>
          <cell r="B330">
            <v>326</v>
          </cell>
          <cell r="C330" t="str">
            <v>B.85.I.C.a</v>
          </cell>
          <cell r="D330">
            <v>5.56</v>
          </cell>
          <cell r="E330">
            <v>158.46</v>
          </cell>
          <cell r="F330" t="str">
            <v>Plivit manual prin smulgere și prășit cu sapa sau săpăliga, culturi de foioase în primul an de vegetație - Nr. prașilă: I; Îmburuienire: slab</v>
          </cell>
          <cell r="G330" t="str">
            <v>ar</v>
          </cell>
          <cell r="H330">
            <v>4</v>
          </cell>
          <cell r="T330">
            <v>158.46</v>
          </cell>
        </row>
        <row r="331">
          <cell r="A331" t="str">
            <v>B.85.I.C.b</v>
          </cell>
          <cell r="B331">
            <v>327</v>
          </cell>
          <cell r="C331" t="str">
            <v>B.85.I.C.b</v>
          </cell>
          <cell r="D331">
            <v>7.62</v>
          </cell>
          <cell r="E331">
            <v>217.17</v>
          </cell>
          <cell r="F331" t="str">
            <v>Plivit manual prin smulgere și prășit cu sapa sau săpăliga, culturi de foioase în primul an de vegetație - Nr. prașilă: I; Îmburuienire: mijlociu</v>
          </cell>
          <cell r="G331" t="str">
            <v>ar</v>
          </cell>
          <cell r="H331">
            <v>4</v>
          </cell>
          <cell r="T331">
            <v>217.17</v>
          </cell>
        </row>
        <row r="332">
          <cell r="A332" t="str">
            <v>B.85.I.C.c</v>
          </cell>
          <cell r="B332">
            <v>328</v>
          </cell>
          <cell r="C332" t="str">
            <v>B.85.I.C.c</v>
          </cell>
          <cell r="D332">
            <v>8.89</v>
          </cell>
          <cell r="E332">
            <v>253.37</v>
          </cell>
          <cell r="F332" t="str">
            <v>Plivit manual prin smulgere și prășit cu sapa sau săpăliga, culturi de foioase în primul an de vegetație - Nr. prașilă: I; Îmburuienire: puternic</v>
          </cell>
          <cell r="G332" t="str">
            <v>ar</v>
          </cell>
          <cell r="H332">
            <v>4</v>
          </cell>
          <cell r="T332">
            <v>253.37</v>
          </cell>
        </row>
        <row r="333">
          <cell r="A333" t="str">
            <v>B.85.II.A.a</v>
          </cell>
          <cell r="B333">
            <v>329</v>
          </cell>
          <cell r="C333" t="str">
            <v>B.85.II.A.a</v>
          </cell>
          <cell r="D333">
            <v>5</v>
          </cell>
          <cell r="E333">
            <v>142.5</v>
          </cell>
          <cell r="F333" t="str">
            <v>Plivit manual prin smulgere și prășit cu sapa sau săpăliga, culturi de foioase în primul an de vegetație - Nr. prașilă: II; Îmburuienire: slab</v>
          </cell>
          <cell r="G333" t="str">
            <v>ar</v>
          </cell>
          <cell r="H333">
            <v>4</v>
          </cell>
          <cell r="T333">
            <v>142.5</v>
          </cell>
        </row>
        <row r="334">
          <cell r="A334" t="str">
            <v>B.85.II.A.b</v>
          </cell>
          <cell r="B334">
            <v>330</v>
          </cell>
          <cell r="C334" t="str">
            <v>B.85.II.A.b</v>
          </cell>
          <cell r="D334">
            <v>7.27</v>
          </cell>
          <cell r="E334">
            <v>207.2</v>
          </cell>
          <cell r="F334" t="str">
            <v>Plivit manual prin smulgere și prășit cu sapa sau săpăliga, culturi de foioase în primul an de vegetație - Nr. prașilă: II; Îmburuienire: mijlociu</v>
          </cell>
          <cell r="G334" t="str">
            <v>ar</v>
          </cell>
          <cell r="H334">
            <v>4</v>
          </cell>
          <cell r="T334">
            <v>207.2</v>
          </cell>
        </row>
        <row r="335">
          <cell r="A335" t="str">
            <v>B.85.II.A.c</v>
          </cell>
          <cell r="B335">
            <v>331</v>
          </cell>
          <cell r="C335" t="str">
            <v>B.85.II.A.c</v>
          </cell>
          <cell r="D335">
            <v>8.89</v>
          </cell>
          <cell r="E335">
            <v>253.37</v>
          </cell>
          <cell r="F335" t="str">
            <v>Plivit manual prin smulgere și prășit cu sapa sau săpăliga, culturi de foioase în primul an de vegetație - Nr. prașilă: II; Îmburuienire: puternic</v>
          </cell>
          <cell r="G335" t="str">
            <v>ar</v>
          </cell>
          <cell r="H335">
            <v>4</v>
          </cell>
          <cell r="T335">
            <v>253.37</v>
          </cell>
        </row>
        <row r="336">
          <cell r="A336" t="str">
            <v>B.85.II.B.a</v>
          </cell>
          <cell r="B336">
            <v>332</v>
          </cell>
          <cell r="C336" t="str">
            <v>B.85.II.B.a</v>
          </cell>
          <cell r="D336">
            <v>4.57</v>
          </cell>
          <cell r="E336">
            <v>130.25</v>
          </cell>
          <cell r="F336" t="str">
            <v>Plivit manual prin smulgere și prășit cu sapa sau săpăliga, culturi de foioase în primul an de vegetație - Nr. prașilă: II; Îmburuienire: slab</v>
          </cell>
          <cell r="G336" t="str">
            <v>ar</v>
          </cell>
          <cell r="H336">
            <v>4</v>
          </cell>
          <cell r="T336">
            <v>130.25</v>
          </cell>
        </row>
        <row r="337">
          <cell r="A337" t="str">
            <v>B.85.II.B.b</v>
          </cell>
          <cell r="B337">
            <v>333</v>
          </cell>
          <cell r="C337" t="str">
            <v>B.85.II.B.b</v>
          </cell>
          <cell r="D337">
            <v>6.67</v>
          </cell>
          <cell r="E337">
            <v>190.1</v>
          </cell>
          <cell r="F337" t="str">
            <v>Plivit manual prin smulgere și prășit cu sapa sau săpăliga, culturi de foioase în primul an de vegetație - Nr. prașilă: II; Îmburuienire: mijlociu</v>
          </cell>
          <cell r="G337" t="str">
            <v>ar</v>
          </cell>
          <cell r="H337">
            <v>4</v>
          </cell>
          <cell r="T337">
            <v>190.1</v>
          </cell>
        </row>
        <row r="338">
          <cell r="A338" t="str">
            <v>B.85.II.B.c</v>
          </cell>
          <cell r="B338">
            <v>334</v>
          </cell>
          <cell r="C338" t="str">
            <v>B.85.II.B.c</v>
          </cell>
          <cell r="D338">
            <v>8</v>
          </cell>
          <cell r="E338">
            <v>228</v>
          </cell>
          <cell r="F338" t="str">
            <v>Plivit manual prin smulgere și prășit cu sapa sau săpăliga, culturi de foioase în primul an de vegetație - Nr. prașilă: II; Îmburuienire: puternic</v>
          </cell>
          <cell r="G338" t="str">
            <v>ar</v>
          </cell>
          <cell r="H338">
            <v>4</v>
          </cell>
          <cell r="T338">
            <v>228</v>
          </cell>
        </row>
        <row r="339">
          <cell r="A339" t="str">
            <v>B.85.II.C.a</v>
          </cell>
          <cell r="B339">
            <v>335</v>
          </cell>
          <cell r="C339" t="str">
            <v>B.85.II.C.a</v>
          </cell>
          <cell r="D339">
            <v>4.17</v>
          </cell>
          <cell r="E339">
            <v>118.85</v>
          </cell>
          <cell r="F339" t="str">
            <v>Plivit manual prin smulgere și prășit cu sapa sau săpăliga, culturi de foioase în primul an de vegetație - Nr. prașilă: II; Îmburuienire: slab</v>
          </cell>
          <cell r="G339" t="str">
            <v>ar</v>
          </cell>
          <cell r="H339">
            <v>4</v>
          </cell>
          <cell r="T339">
            <v>118.85</v>
          </cell>
        </row>
        <row r="340">
          <cell r="A340" t="str">
            <v>B.85.II.C.b</v>
          </cell>
          <cell r="B340">
            <v>336</v>
          </cell>
          <cell r="C340" t="str">
            <v>B.85.II.C.b</v>
          </cell>
          <cell r="D340">
            <v>5.97</v>
          </cell>
          <cell r="E340">
            <v>170.15</v>
          </cell>
          <cell r="F340" t="str">
            <v>Plivit manual prin smulgere și prășit cu sapa sau săpăliga, culturi de foioase în primul an de vegetație - Nr. prașilă: II; Îmburuienire: mijlociu</v>
          </cell>
          <cell r="G340" t="str">
            <v>ar</v>
          </cell>
          <cell r="H340">
            <v>4</v>
          </cell>
          <cell r="T340">
            <v>170.15</v>
          </cell>
        </row>
        <row r="341">
          <cell r="A341" t="str">
            <v>B.85.II.C.c</v>
          </cell>
          <cell r="B341">
            <v>337</v>
          </cell>
          <cell r="C341" t="str">
            <v>B.85.II.C.c</v>
          </cell>
          <cell r="D341">
            <v>7.08</v>
          </cell>
          <cell r="E341">
            <v>201.78</v>
          </cell>
          <cell r="F341" t="str">
            <v>Plivit manual prin smulgere și prășit cu sapa sau săpăliga, culturi de foioase în primul an de vegetație - Nr. prașilă: II; Îmburuienire: puternic</v>
          </cell>
          <cell r="G341" t="str">
            <v>ar</v>
          </cell>
          <cell r="H341">
            <v>4</v>
          </cell>
          <cell r="T341">
            <v>201.78</v>
          </cell>
        </row>
        <row r="342">
          <cell r="A342" t="str">
            <v>B.85.III.A.a</v>
          </cell>
          <cell r="B342">
            <v>338</v>
          </cell>
          <cell r="C342" t="str">
            <v>B.85.III.A.a</v>
          </cell>
          <cell r="D342">
            <v>4.0199999999999996</v>
          </cell>
          <cell r="E342">
            <v>114.57</v>
          </cell>
          <cell r="F342" t="str">
            <v>Plivit manual prin smulgere și prășit cu sapa sau săpăliga, culturi de foioase în primul an de vegetație - Nr. prașilă: III; Îmburuienire: slab</v>
          </cell>
          <cell r="G342" t="str">
            <v>ar</v>
          </cell>
          <cell r="H342">
            <v>4</v>
          </cell>
          <cell r="T342">
            <v>114.57</v>
          </cell>
        </row>
        <row r="343">
          <cell r="A343" t="str">
            <v>B.85.III.A.b</v>
          </cell>
          <cell r="B343">
            <v>339</v>
          </cell>
          <cell r="C343" t="str">
            <v>B.85.III.A.b</v>
          </cell>
          <cell r="D343">
            <v>5.67</v>
          </cell>
          <cell r="E343">
            <v>161.6</v>
          </cell>
          <cell r="F343" t="str">
            <v>Plivit manual prin smulgere și prășit cu sapa sau săpăliga, culturi de foioase în primul an de vegetație - Nr. prașilă: III; Îmburuienire: mijlociu</v>
          </cell>
          <cell r="G343" t="str">
            <v>ar</v>
          </cell>
          <cell r="H343">
            <v>4</v>
          </cell>
          <cell r="T343">
            <v>161.6</v>
          </cell>
        </row>
        <row r="344">
          <cell r="A344" t="str">
            <v>B.85.III.A.c</v>
          </cell>
          <cell r="B344">
            <v>340</v>
          </cell>
          <cell r="C344" t="str">
            <v>B.85.III.A.c</v>
          </cell>
          <cell r="D344">
            <v>7.27</v>
          </cell>
          <cell r="E344">
            <v>207.2</v>
          </cell>
          <cell r="F344" t="str">
            <v>Plivit manual prin smulgere și prășit cu sapa sau săpăliga, culturi de foioase în primul an de vegetație - Nr. prașilă: III; Îmburuienire: puternic</v>
          </cell>
          <cell r="G344" t="str">
            <v>ar</v>
          </cell>
          <cell r="H344">
            <v>4</v>
          </cell>
          <cell r="T344">
            <v>207.2</v>
          </cell>
        </row>
        <row r="345">
          <cell r="A345" t="str">
            <v>B.85.III.B.a</v>
          </cell>
          <cell r="B345">
            <v>341</v>
          </cell>
          <cell r="C345" t="str">
            <v>B.85.III.B.a</v>
          </cell>
          <cell r="D345">
            <v>3.7</v>
          </cell>
          <cell r="E345">
            <v>105.45</v>
          </cell>
          <cell r="F345" t="str">
            <v>Plivit manual prin smulgere și prășit cu sapa sau săpăliga, culturi de foioase în primul an de vegetație - Nr. prașilă: III; Îmburuienire: slab</v>
          </cell>
          <cell r="G345" t="str">
            <v>ar</v>
          </cell>
          <cell r="H345">
            <v>4</v>
          </cell>
          <cell r="T345">
            <v>105.45</v>
          </cell>
        </row>
        <row r="346">
          <cell r="A346" t="str">
            <v>B.85.III.B.b</v>
          </cell>
          <cell r="B346">
            <v>342</v>
          </cell>
          <cell r="C346" t="str">
            <v>B.85.III.B.b</v>
          </cell>
          <cell r="D346">
            <v>5.19</v>
          </cell>
          <cell r="E346">
            <v>147.91999999999999</v>
          </cell>
          <cell r="F346" t="str">
            <v>Plivit manual prin smulgere și prășit cu sapa sau săpăliga, culturi de foioase în primul an de vegetație - Nr. prașilă: III; Îmburuienire: mijlociu</v>
          </cell>
          <cell r="G346" t="str">
            <v>ar</v>
          </cell>
          <cell r="H346">
            <v>4</v>
          </cell>
          <cell r="T346">
            <v>147.91999999999999</v>
          </cell>
        </row>
        <row r="347">
          <cell r="A347" t="str">
            <v>B.85.III.B.c</v>
          </cell>
          <cell r="B347">
            <v>343</v>
          </cell>
          <cell r="C347" t="str">
            <v>B.85.III.B.c</v>
          </cell>
          <cell r="D347">
            <v>6.72</v>
          </cell>
          <cell r="E347">
            <v>191.52</v>
          </cell>
          <cell r="F347" t="str">
            <v>Plivit manual prin smulgere și prășit cu sapa sau săpăliga, culturi de foioase în primul an de vegetație - Nr. prașilă: III; Îmburuienire: puternic</v>
          </cell>
          <cell r="G347" t="str">
            <v>ar</v>
          </cell>
          <cell r="H347">
            <v>4</v>
          </cell>
          <cell r="T347">
            <v>191.52</v>
          </cell>
        </row>
        <row r="348">
          <cell r="A348" t="str">
            <v>B.85.III.C.a</v>
          </cell>
          <cell r="B348">
            <v>344</v>
          </cell>
          <cell r="C348" t="str">
            <v>B.85.III.C.a</v>
          </cell>
          <cell r="D348">
            <v>3.36</v>
          </cell>
          <cell r="E348">
            <v>95.76</v>
          </cell>
          <cell r="F348" t="str">
            <v>Plivit manual prin smulgere și prășit cu sapa sau săpăliga, culturi de foioase în primul an de vegetație - Nr. prașilă: III; Îmburuienire: slab</v>
          </cell>
          <cell r="G348" t="str">
            <v>ar</v>
          </cell>
          <cell r="H348">
            <v>4</v>
          </cell>
          <cell r="T348">
            <v>95.76</v>
          </cell>
        </row>
        <row r="349">
          <cell r="A349" t="str">
            <v>B.85.III.C.b</v>
          </cell>
          <cell r="B349">
            <v>345</v>
          </cell>
          <cell r="C349" t="str">
            <v>B.85.III.C.b</v>
          </cell>
          <cell r="D349">
            <v>4.71</v>
          </cell>
          <cell r="E349">
            <v>134.24</v>
          </cell>
          <cell r="F349" t="str">
            <v>Plivit manual prin smulgere și prășit cu sapa sau săpăliga, culturi de foioase în primul an de vegetație - Nr. prașilă: III; Îmburuienire: mijlociu</v>
          </cell>
          <cell r="G349" t="str">
            <v>ar</v>
          </cell>
          <cell r="H349">
            <v>4</v>
          </cell>
          <cell r="T349">
            <v>134.24</v>
          </cell>
        </row>
        <row r="350">
          <cell r="A350" t="str">
            <v>B.85.III.C.c</v>
          </cell>
          <cell r="B350">
            <v>346</v>
          </cell>
          <cell r="C350" t="str">
            <v>B.85.III.C.c</v>
          </cell>
          <cell r="D350">
            <v>6.11</v>
          </cell>
          <cell r="E350">
            <v>174.14</v>
          </cell>
          <cell r="F350" t="str">
            <v>Plivit manual prin smulgere și prășit cu sapa sau săpăliga, culturi de foioase în primul an de vegetație - Nr. prașilă: III; Îmburuienire: puternic</v>
          </cell>
          <cell r="G350" t="str">
            <v>ar</v>
          </cell>
          <cell r="H350">
            <v>4</v>
          </cell>
          <cell r="T350">
            <v>174.14</v>
          </cell>
        </row>
        <row r="351">
          <cell r="A351" t="str">
            <v>B.85.IV.A.a</v>
          </cell>
          <cell r="B351">
            <v>347</v>
          </cell>
          <cell r="C351" t="str">
            <v>B.85.IV.A.a</v>
          </cell>
          <cell r="D351">
            <v>3.39</v>
          </cell>
          <cell r="E351">
            <v>96.62</v>
          </cell>
          <cell r="F351" t="str">
            <v>Plivit manual prin smulgere și prășit cu sapa sau săpăliga, culturi de foioase în primul an de vegetație - Nr. prașilă: IV si următoarele; Îmburuienire: slab</v>
          </cell>
          <cell r="G351" t="str">
            <v>ar</v>
          </cell>
          <cell r="H351">
            <v>4</v>
          </cell>
          <cell r="T351">
            <v>96.62</v>
          </cell>
        </row>
        <row r="352">
          <cell r="A352" t="str">
            <v>B.85.IV.A.b</v>
          </cell>
          <cell r="B352">
            <v>348</v>
          </cell>
          <cell r="C352" t="str">
            <v>B.85.IV.A.b</v>
          </cell>
          <cell r="D352">
            <v>4.62</v>
          </cell>
          <cell r="E352">
            <v>131.66999999999999</v>
          </cell>
          <cell r="F352" t="str">
            <v>Plivit manual prin smulgere și prășit cu sapa sau săpăliga, culturi de foioase în primul an de vegetație - Nr. prașilă: IV si următoarele; Îmburuienire: mijlociu</v>
          </cell>
          <cell r="G352" t="str">
            <v>ar</v>
          </cell>
          <cell r="H352">
            <v>4</v>
          </cell>
          <cell r="T352">
            <v>131.66999999999999</v>
          </cell>
        </row>
        <row r="353">
          <cell r="A353" t="str">
            <v>B.85.IV.A.c</v>
          </cell>
          <cell r="B353">
            <v>349</v>
          </cell>
          <cell r="C353" t="str">
            <v>B.85.IV.A.c</v>
          </cell>
          <cell r="D353">
            <v>6.11</v>
          </cell>
          <cell r="E353">
            <v>174.14</v>
          </cell>
          <cell r="F353" t="str">
            <v>Plivit manual prin smulgere și prășit cu sapa sau săpăliga, culturi de foioase în primul an de vegetație - Nr. prașilă: IV si următoarele; Îmburuienire: puternic</v>
          </cell>
          <cell r="G353" t="str">
            <v>ar</v>
          </cell>
          <cell r="H353">
            <v>4</v>
          </cell>
          <cell r="T353">
            <v>174.14</v>
          </cell>
        </row>
        <row r="354">
          <cell r="A354" t="str">
            <v>B.85.IV.B.a</v>
          </cell>
          <cell r="B354">
            <v>350</v>
          </cell>
          <cell r="C354" t="str">
            <v>B.85.IV.B.a</v>
          </cell>
          <cell r="D354">
            <v>3.17</v>
          </cell>
          <cell r="E354">
            <v>90.35</v>
          </cell>
          <cell r="F354" t="str">
            <v>Plivit manual prin smulgere și prășit cu sapa sau săpăliga, culturi de foioase în primul an de vegetație - Nr. prașilă: IV si următoarele; Îmburuienire: slab</v>
          </cell>
          <cell r="G354" t="str">
            <v>ar</v>
          </cell>
          <cell r="H354">
            <v>4</v>
          </cell>
          <cell r="T354">
            <v>90.35</v>
          </cell>
        </row>
        <row r="355">
          <cell r="A355" t="str">
            <v>B.85.IV.B.b</v>
          </cell>
          <cell r="B355">
            <v>351</v>
          </cell>
          <cell r="C355" t="str">
            <v>B.85.IV.B.b</v>
          </cell>
          <cell r="D355">
            <v>4.3</v>
          </cell>
          <cell r="E355">
            <v>122.55</v>
          </cell>
          <cell r="F355" t="str">
            <v>Plivit manual prin smulgere și prășit cu sapa sau săpăliga, culturi de foioase în primul an de vegetație - Nr. prașilă: IV si următoarele; Îmburuienire: mijlociu</v>
          </cell>
          <cell r="G355" t="str">
            <v>ar</v>
          </cell>
          <cell r="H355">
            <v>4</v>
          </cell>
          <cell r="T355">
            <v>122.55</v>
          </cell>
        </row>
        <row r="356">
          <cell r="A356" t="str">
            <v>B.85.IV.B.c</v>
          </cell>
          <cell r="B356">
            <v>352</v>
          </cell>
          <cell r="C356" t="str">
            <v>B.85.IV.B.c</v>
          </cell>
          <cell r="D356">
            <v>5.63</v>
          </cell>
          <cell r="E356">
            <v>160.46</v>
          </cell>
          <cell r="F356" t="str">
            <v>Plivit manual prin smulgere și prășit cu sapa sau săpăliga, culturi de foioase în primul an de vegetație - Nr. prașilă: IV si următoarele; Îmburuienire: puternic</v>
          </cell>
          <cell r="G356" t="str">
            <v>ar</v>
          </cell>
          <cell r="H356">
            <v>4</v>
          </cell>
          <cell r="T356">
            <v>160.46</v>
          </cell>
        </row>
        <row r="357">
          <cell r="A357" t="str">
            <v>B.85.IV.C.a</v>
          </cell>
          <cell r="B357">
            <v>353</v>
          </cell>
          <cell r="C357" t="str">
            <v>B.85.IV.C.a</v>
          </cell>
          <cell r="D357">
            <v>2.96</v>
          </cell>
          <cell r="E357">
            <v>84.36</v>
          </cell>
          <cell r="F357" t="str">
            <v>Plivit manual prin smulgere și prășit cu sapa sau săpăliga, culturi de foioase în primul an de vegetație - Nr. prașilă: IV si următoarele; Îmburuienire: slab</v>
          </cell>
          <cell r="G357" t="str">
            <v>ar</v>
          </cell>
          <cell r="H357">
            <v>4</v>
          </cell>
          <cell r="T357">
            <v>84.36</v>
          </cell>
        </row>
        <row r="358">
          <cell r="A358" t="str">
            <v>B.85.IV.C.b</v>
          </cell>
          <cell r="B358">
            <v>354</v>
          </cell>
          <cell r="C358" t="str">
            <v>B.85.IV.C.b</v>
          </cell>
          <cell r="D358">
            <v>3.98</v>
          </cell>
          <cell r="E358">
            <v>113.43</v>
          </cell>
          <cell r="F358" t="str">
            <v>Plivit manual prin smulgere și prășit cu sapa sau săpăliga, culturi de foioase în primul an de vegetație - Nr. prașilă: IV si următoarele; Îmburuienire: mijlociu</v>
          </cell>
          <cell r="G358" t="str">
            <v>ar</v>
          </cell>
          <cell r="H358">
            <v>4</v>
          </cell>
          <cell r="T358">
            <v>113.43</v>
          </cell>
        </row>
        <row r="359">
          <cell r="A359" t="str">
            <v>B.85.IV.C.c</v>
          </cell>
          <cell r="B359">
            <v>355</v>
          </cell>
          <cell r="C359" t="str">
            <v>B.85.IV.C.c</v>
          </cell>
          <cell r="D359">
            <v>5.16</v>
          </cell>
          <cell r="E359">
            <v>147.06</v>
          </cell>
          <cell r="F359" t="str">
            <v>Plivit manual prin smulgere și prășit cu sapa sau săpăliga, culturi de foioase în primul an de vegetație - Nr. prașilă: IV si următoarele; Îmburuienire: puternic</v>
          </cell>
          <cell r="G359" t="str">
            <v>ar</v>
          </cell>
          <cell r="H359">
            <v>4</v>
          </cell>
          <cell r="T359">
            <v>147.06</v>
          </cell>
        </row>
        <row r="360">
          <cell r="A360" t="str">
            <v>C.1.I.a</v>
          </cell>
          <cell r="B360">
            <v>356</v>
          </cell>
          <cell r="C360" t="str">
            <v>C.1.I.a</v>
          </cell>
          <cell r="D360">
            <v>0.39</v>
          </cell>
          <cell r="E360">
            <v>10.73</v>
          </cell>
          <cell r="F360" t="str">
            <v>Curățarea terenului în vederea împăduririlor de specii ierboase; condiții de lucru: ușoare; condiții de lucru: ușoare</v>
          </cell>
          <cell r="G360" t="str">
            <v>ar</v>
          </cell>
          <cell r="H360">
            <v>2</v>
          </cell>
          <cell r="J360" t="str">
            <v>ușoare</v>
          </cell>
          <cell r="T360">
            <v>10.73</v>
          </cell>
        </row>
        <row r="361">
          <cell r="A361" t="str">
            <v>C.1.I.b</v>
          </cell>
          <cell r="B361">
            <v>357</v>
          </cell>
          <cell r="C361" t="str">
            <v>C.1.I.b</v>
          </cell>
          <cell r="D361">
            <v>0.53</v>
          </cell>
          <cell r="E361">
            <v>14.58</v>
          </cell>
          <cell r="F361" t="str">
            <v>Curățarea terenului în vederea împăduririlor de specii ierboase; condiții de lucru: mijlocii; condiții de lucru: mijlocii</v>
          </cell>
          <cell r="G361" t="str">
            <v>ar</v>
          </cell>
          <cell r="H361">
            <v>2</v>
          </cell>
          <cell r="J361" t="str">
            <v>mijlocii</v>
          </cell>
          <cell r="T361">
            <v>14.58</v>
          </cell>
        </row>
        <row r="362">
          <cell r="A362" t="str">
            <v>C.1.I.c</v>
          </cell>
          <cell r="B362">
            <v>358</v>
          </cell>
          <cell r="C362" t="str">
            <v>C.1.I.c</v>
          </cell>
          <cell r="D362">
            <v>0.76</v>
          </cell>
          <cell r="E362">
            <v>20.9</v>
          </cell>
          <cell r="F362" t="str">
            <v>Curățarea terenului în vederea împăduririlor de specii ierboase; condiții de lucru: grele; condiții de lucru: grele</v>
          </cell>
          <cell r="G362" t="str">
            <v>ar</v>
          </cell>
          <cell r="H362">
            <v>2</v>
          </cell>
          <cell r="J362" t="str">
            <v>grele</v>
          </cell>
          <cell r="T362">
            <v>20.9</v>
          </cell>
        </row>
        <row r="363">
          <cell r="A363" t="str">
            <v>C.1.II.a</v>
          </cell>
          <cell r="B363">
            <v>359</v>
          </cell>
          <cell r="C363" t="str">
            <v>C.1.II.a</v>
          </cell>
          <cell r="D363">
            <v>0.8</v>
          </cell>
          <cell r="E363">
            <v>22</v>
          </cell>
          <cell r="F363" t="str">
            <v>Curățarea terenului în vederea împăduririlor de specii lemnoase; condiții de lucru: ușoare; condiții de lucru: ușoare</v>
          </cell>
          <cell r="G363" t="str">
            <v>ar</v>
          </cell>
          <cell r="H363">
            <v>2</v>
          </cell>
          <cell r="J363" t="str">
            <v>ușoare</v>
          </cell>
          <cell r="T363">
            <v>22</v>
          </cell>
        </row>
        <row r="364">
          <cell r="A364" t="str">
            <v>C.1.II.b</v>
          </cell>
          <cell r="B364">
            <v>360</v>
          </cell>
          <cell r="C364" t="str">
            <v>C.1.II.b</v>
          </cell>
          <cell r="D364">
            <v>0.94</v>
          </cell>
          <cell r="E364">
            <v>25.85</v>
          </cell>
          <cell r="F364" t="str">
            <v>Curățarea terenului în vederea împăduririlor de specii lemnoase; condiții de lucru: mijlocii; condiții de lucru: mijlocii</v>
          </cell>
          <cell r="G364" t="str">
            <v>ar</v>
          </cell>
          <cell r="H364">
            <v>2</v>
          </cell>
          <cell r="J364" t="str">
            <v>mijlocii</v>
          </cell>
          <cell r="T364">
            <v>25.85</v>
          </cell>
        </row>
        <row r="365">
          <cell r="A365" t="str">
            <v>C.1.II.c</v>
          </cell>
          <cell r="B365">
            <v>361</v>
          </cell>
          <cell r="C365" t="str">
            <v>C.1.II.c</v>
          </cell>
          <cell r="D365">
            <v>1.19</v>
          </cell>
          <cell r="E365">
            <v>32.729999999999997</v>
          </cell>
          <cell r="F365" t="str">
            <v>Curățarea terenului în vederea împăduririlor de specii lemnoase; condiții de lucru: grele; condiții de lucru: grele</v>
          </cell>
          <cell r="G365" t="str">
            <v>ar</v>
          </cell>
          <cell r="H365">
            <v>2</v>
          </cell>
          <cell r="J365" t="str">
            <v>grele</v>
          </cell>
          <cell r="T365">
            <v>32.729999999999997</v>
          </cell>
        </row>
        <row r="366">
          <cell r="A366" t="str">
            <v>C.1.III.a</v>
          </cell>
          <cell r="B366">
            <v>362</v>
          </cell>
          <cell r="C366" t="str">
            <v>C.1.III.a</v>
          </cell>
          <cell r="D366">
            <v>0.52</v>
          </cell>
          <cell r="E366">
            <v>14.3</v>
          </cell>
          <cell r="F366" t="str">
            <v>Curățarea terenului în vederea împăduririlor de specii ierboase și lemnoase; condiții de lucru: ușoare; condiții de lucru: ușoare</v>
          </cell>
          <cell r="G366" t="str">
            <v>ar</v>
          </cell>
          <cell r="H366">
            <v>2</v>
          </cell>
          <cell r="J366" t="str">
            <v>ușoare</v>
          </cell>
          <cell r="T366">
            <v>14.3</v>
          </cell>
        </row>
        <row r="367">
          <cell r="A367" t="str">
            <v>C.1.III.b</v>
          </cell>
          <cell r="B367">
            <v>363</v>
          </cell>
          <cell r="C367" t="str">
            <v>C.1.III.b</v>
          </cell>
          <cell r="D367">
            <v>0.68</v>
          </cell>
          <cell r="E367">
            <v>18.7</v>
          </cell>
          <cell r="F367" t="str">
            <v>Curățarea terenului în vederea împăduririlor de specii ierboase și lemnoase; condiții de lucru: mijlocii; condiții de lucru: mijlocii</v>
          </cell>
          <cell r="G367" t="str">
            <v>ar</v>
          </cell>
          <cell r="H367">
            <v>2</v>
          </cell>
          <cell r="J367" t="str">
            <v>mijlocii</v>
          </cell>
          <cell r="T367">
            <v>18.7</v>
          </cell>
        </row>
        <row r="368">
          <cell r="A368" t="str">
            <v>C.1.III.c</v>
          </cell>
          <cell r="B368">
            <v>364</v>
          </cell>
          <cell r="C368" t="str">
            <v>C.1.III.c</v>
          </cell>
          <cell r="D368">
            <v>0.96</v>
          </cell>
          <cell r="E368">
            <v>26.4</v>
          </cell>
          <cell r="F368" t="str">
            <v>Curățarea terenului în vederea împăduririlor de specii ierboase și lemnoase; condiții de lucru: grele; condiții de lucru: grele</v>
          </cell>
          <cell r="G368" t="str">
            <v>ar</v>
          </cell>
          <cell r="H368">
            <v>2</v>
          </cell>
          <cell r="J368" t="str">
            <v>grele</v>
          </cell>
          <cell r="T368">
            <v>26.4</v>
          </cell>
        </row>
        <row r="369">
          <cell r="A369" t="str">
            <v>C.20.I.a.1</v>
          </cell>
          <cell r="B369">
            <v>365</v>
          </cell>
          <cell r="C369" t="str">
            <v>C.20.I.a.1</v>
          </cell>
          <cell r="D369">
            <v>0.52</v>
          </cell>
          <cell r="E369">
            <v>14.3</v>
          </cell>
          <cell r="F369" t="str">
            <v>Săparea șanțurilor pentru depozitarea puieților cu lățimea de 30 cm și adâncimea de 25 cm; condiții: ușoare</v>
          </cell>
          <cell r="G369" t="str">
            <v>10 m</v>
          </cell>
          <cell r="H369">
            <v>2</v>
          </cell>
          <cell r="J369" t="str">
            <v>ușoare</v>
          </cell>
          <cell r="O369">
            <v>30</v>
          </cell>
          <cell r="P369">
            <v>25</v>
          </cell>
          <cell r="T369">
            <v>14.3</v>
          </cell>
        </row>
        <row r="370">
          <cell r="A370" t="str">
            <v>C.20.I.a.2</v>
          </cell>
          <cell r="B370">
            <v>366</v>
          </cell>
          <cell r="C370" t="str">
            <v>C.20.I.a.2</v>
          </cell>
          <cell r="D370">
            <v>0.69</v>
          </cell>
          <cell r="E370">
            <v>18.98</v>
          </cell>
          <cell r="F370" t="str">
            <v>Săparea șanțurilor pentru depozitarea puieților cu lățimea de 40 cm și adâncimea de 25 cm; condiții: ușoare</v>
          </cell>
          <cell r="G370" t="str">
            <v>10 m</v>
          </cell>
          <cell r="H370">
            <v>2</v>
          </cell>
          <cell r="J370" t="str">
            <v>ușoare</v>
          </cell>
          <cell r="O370">
            <v>40</v>
          </cell>
          <cell r="P370">
            <v>25</v>
          </cell>
          <cell r="T370">
            <v>18.98</v>
          </cell>
        </row>
        <row r="371">
          <cell r="A371" t="str">
            <v>C.20.I.a.3</v>
          </cell>
          <cell r="B371">
            <v>367</v>
          </cell>
          <cell r="C371" t="str">
            <v>C.20.I.a.3</v>
          </cell>
          <cell r="D371">
            <v>0.86</v>
          </cell>
          <cell r="E371">
            <v>23.65</v>
          </cell>
          <cell r="F371" t="str">
            <v>Săparea șanțurilor pentru depozitarea puieților cu lățimea de 50 cm și adâncimea de 25 cm; condiții: ușoare</v>
          </cell>
          <cell r="G371" t="str">
            <v>10 m</v>
          </cell>
          <cell r="H371">
            <v>2</v>
          </cell>
          <cell r="J371" t="str">
            <v>ușoare</v>
          </cell>
          <cell r="O371">
            <v>50</v>
          </cell>
          <cell r="P371">
            <v>25</v>
          </cell>
          <cell r="T371">
            <v>23.65</v>
          </cell>
        </row>
        <row r="372">
          <cell r="A372" t="str">
            <v>C.20.I.a.4</v>
          </cell>
          <cell r="B372">
            <v>368</v>
          </cell>
          <cell r="C372" t="str">
            <v>C.20.I.a.4</v>
          </cell>
          <cell r="D372">
            <v>1.04</v>
          </cell>
          <cell r="E372">
            <v>28.6</v>
          </cell>
          <cell r="F372" t="str">
            <v>Săparea șanțurilor pentru depozitarea puieților cu lățimea de 60 cm și adâncimea de 25 cm; condiții: ușoare</v>
          </cell>
          <cell r="G372" t="str">
            <v>10 m</v>
          </cell>
          <cell r="H372">
            <v>2</v>
          </cell>
          <cell r="J372" t="str">
            <v>ușoare</v>
          </cell>
          <cell r="O372">
            <v>60</v>
          </cell>
          <cell r="P372">
            <v>25</v>
          </cell>
          <cell r="T372">
            <v>28.6</v>
          </cell>
        </row>
        <row r="373">
          <cell r="A373" t="str">
            <v>C.20.I.a.5</v>
          </cell>
          <cell r="B373">
            <v>369</v>
          </cell>
          <cell r="C373" t="str">
            <v>C.20.I.a.5</v>
          </cell>
          <cell r="D373">
            <v>1.21</v>
          </cell>
          <cell r="E373">
            <v>33.28</v>
          </cell>
          <cell r="F373" t="str">
            <v>Săparea șanțurilor pentru depozitarea puieților cu lățimea de 70 cm și adâncimea de 25 cm; condiții: ușoare</v>
          </cell>
          <cell r="G373" t="str">
            <v>10 m</v>
          </cell>
          <cell r="H373">
            <v>2</v>
          </cell>
          <cell r="J373" t="str">
            <v>ușoare</v>
          </cell>
          <cell r="O373">
            <v>70</v>
          </cell>
          <cell r="P373">
            <v>25</v>
          </cell>
          <cell r="T373">
            <v>33.28</v>
          </cell>
        </row>
        <row r="374">
          <cell r="A374" t="str">
            <v>C.20.I.a.6</v>
          </cell>
          <cell r="B374">
            <v>370</v>
          </cell>
          <cell r="C374" t="str">
            <v>C.20.I.a.6</v>
          </cell>
          <cell r="D374">
            <v>1.73</v>
          </cell>
          <cell r="E374">
            <v>47.58</v>
          </cell>
          <cell r="F374" t="str">
            <v>Săparea șanțurilor pentru depozitarea puieților cu lățimea de 100 cm și adâncimea de 25 cm; condiții: ușoare</v>
          </cell>
          <cell r="G374" t="str">
            <v>10 m</v>
          </cell>
          <cell r="H374">
            <v>2</v>
          </cell>
          <cell r="J374" t="str">
            <v>ușoare</v>
          </cell>
          <cell r="O374">
            <v>100</v>
          </cell>
          <cell r="P374">
            <v>25</v>
          </cell>
          <cell r="T374">
            <v>47.58</v>
          </cell>
        </row>
        <row r="375">
          <cell r="A375" t="str">
            <v>C.20.I.b.1</v>
          </cell>
          <cell r="B375">
            <v>371</v>
          </cell>
          <cell r="C375" t="str">
            <v>C.20.I.b.1</v>
          </cell>
          <cell r="D375">
            <v>0.7</v>
          </cell>
          <cell r="E375">
            <v>19.25</v>
          </cell>
          <cell r="F375" t="str">
            <v>Săparea șanțurilor pentru depozitarea puieților cu lățimea de 30 cm și adâncimea de 25 cm; condiții: mijlocii</v>
          </cell>
          <cell r="G375" t="str">
            <v>10 m</v>
          </cell>
          <cell r="H375">
            <v>2</v>
          </cell>
          <cell r="J375" t="str">
            <v>mijlocii</v>
          </cell>
          <cell r="O375">
            <v>30</v>
          </cell>
          <cell r="P375">
            <v>25</v>
          </cell>
          <cell r="T375">
            <v>19.25</v>
          </cell>
        </row>
        <row r="376">
          <cell r="A376" t="str">
            <v>C.20.I.b.2</v>
          </cell>
          <cell r="B376">
            <v>372</v>
          </cell>
          <cell r="C376" t="str">
            <v>C.20.I.b.2</v>
          </cell>
          <cell r="D376">
            <v>0.93</v>
          </cell>
          <cell r="E376">
            <v>25.58</v>
          </cell>
          <cell r="F376" t="str">
            <v>Săparea șanțurilor pentru depozitarea puieților cu lățimea de 40 cm și adâncimea de 25 cm; condiții: mijlocii</v>
          </cell>
          <cell r="G376" t="str">
            <v>10 m</v>
          </cell>
          <cell r="H376">
            <v>2</v>
          </cell>
          <cell r="J376" t="str">
            <v>mijlocii</v>
          </cell>
          <cell r="O376">
            <v>40</v>
          </cell>
          <cell r="P376">
            <v>25</v>
          </cell>
          <cell r="T376">
            <v>25.58</v>
          </cell>
        </row>
        <row r="377">
          <cell r="A377" t="str">
            <v>C.20.I.b.3</v>
          </cell>
          <cell r="B377">
            <v>373</v>
          </cell>
          <cell r="C377" t="str">
            <v>C.20.I.b.3</v>
          </cell>
          <cell r="D377">
            <v>1.1599999999999999</v>
          </cell>
          <cell r="E377">
            <v>31.9</v>
          </cell>
          <cell r="F377" t="str">
            <v>Săparea șanțurilor pentru depozitarea puieților cu lățimea de 50 cm și adâncimea de 25 cm; condiții: mijlocii</v>
          </cell>
          <cell r="G377" t="str">
            <v>10 m</v>
          </cell>
          <cell r="H377">
            <v>2</v>
          </cell>
          <cell r="J377" t="str">
            <v>mijlocii</v>
          </cell>
          <cell r="O377">
            <v>50</v>
          </cell>
          <cell r="P377">
            <v>25</v>
          </cell>
          <cell r="T377">
            <v>31.9</v>
          </cell>
        </row>
        <row r="378">
          <cell r="A378" t="str">
            <v>C.20.I.b.4</v>
          </cell>
          <cell r="B378">
            <v>374</v>
          </cell>
          <cell r="C378" t="str">
            <v>C.20.I.b.4</v>
          </cell>
          <cell r="D378">
            <v>1.4</v>
          </cell>
          <cell r="E378">
            <v>38.5</v>
          </cell>
          <cell r="F378" t="str">
            <v>Săparea șanțurilor pentru depozitarea puieților cu lățimea de 60 cm și adâncimea de 25 cm; condiții: mijlocii</v>
          </cell>
          <cell r="G378" t="str">
            <v>10 m</v>
          </cell>
          <cell r="H378">
            <v>2</v>
          </cell>
          <cell r="J378" t="str">
            <v>mijlocii</v>
          </cell>
          <cell r="O378">
            <v>60</v>
          </cell>
          <cell r="P378">
            <v>25</v>
          </cell>
          <cell r="T378">
            <v>38.5</v>
          </cell>
        </row>
        <row r="379">
          <cell r="A379" t="str">
            <v>C.20.I.b.5</v>
          </cell>
          <cell r="B379">
            <v>375</v>
          </cell>
          <cell r="C379" t="str">
            <v>C.20.I.b.5</v>
          </cell>
          <cell r="D379">
            <v>1.63</v>
          </cell>
          <cell r="E379">
            <v>44.83</v>
          </cell>
          <cell r="F379" t="str">
            <v>Săparea șanțurilor pentru depozitarea puieților cu lățimea de 70 cm și adâncimea de 25 cm; condiții: mijlocii</v>
          </cell>
          <cell r="G379" t="str">
            <v>10 m</v>
          </cell>
          <cell r="H379">
            <v>2</v>
          </cell>
          <cell r="J379" t="str">
            <v>mijlocii</v>
          </cell>
          <cell r="O379">
            <v>70</v>
          </cell>
          <cell r="P379">
            <v>25</v>
          </cell>
          <cell r="T379">
            <v>44.83</v>
          </cell>
        </row>
        <row r="380">
          <cell r="A380" t="str">
            <v>C.20.I.b.6</v>
          </cell>
          <cell r="B380">
            <v>376</v>
          </cell>
          <cell r="C380" t="str">
            <v>C.20.I.b.6</v>
          </cell>
          <cell r="D380">
            <v>2.33</v>
          </cell>
          <cell r="E380">
            <v>64.08</v>
          </cell>
          <cell r="F380" t="str">
            <v>Săparea șanțurilor pentru depozitarea puieților cu lățimea de 100 cm și adâncimea de 25 cm; condiții: mijlocii</v>
          </cell>
          <cell r="G380" t="str">
            <v>10 m</v>
          </cell>
          <cell r="H380">
            <v>2</v>
          </cell>
          <cell r="J380" t="str">
            <v>mijlocii</v>
          </cell>
          <cell r="O380">
            <v>100</v>
          </cell>
          <cell r="P380">
            <v>25</v>
          </cell>
          <cell r="T380">
            <v>64.08</v>
          </cell>
        </row>
        <row r="381">
          <cell r="A381" t="str">
            <v>C.20.I.c.1</v>
          </cell>
          <cell r="B381">
            <v>377</v>
          </cell>
          <cell r="C381" t="str">
            <v>C.20.I.c.1</v>
          </cell>
          <cell r="D381">
            <v>0.82</v>
          </cell>
          <cell r="E381">
            <v>22.55</v>
          </cell>
          <cell r="F381" t="str">
            <v>Săparea șanțurilor pentru depozitarea puieților cu lățimea de 30 cm și adâncimea de 25 cm; condiții: grele</v>
          </cell>
          <cell r="G381" t="str">
            <v>10 m</v>
          </cell>
          <cell r="H381">
            <v>2</v>
          </cell>
          <cell r="J381" t="str">
            <v>grele</v>
          </cell>
          <cell r="O381">
            <v>30</v>
          </cell>
          <cell r="P381">
            <v>25</v>
          </cell>
          <cell r="T381">
            <v>22.55</v>
          </cell>
        </row>
        <row r="382">
          <cell r="A382" t="str">
            <v>C.20.I.c.2</v>
          </cell>
          <cell r="B382">
            <v>378</v>
          </cell>
          <cell r="C382" t="str">
            <v>C.20.I.c.2</v>
          </cell>
          <cell r="D382">
            <v>1.0900000000000001</v>
          </cell>
          <cell r="E382">
            <v>29.98</v>
          </cell>
          <cell r="F382" t="str">
            <v>Săparea șanțurilor pentru depozitarea puieților cu lățimea de 40 cm și adâncimea de 25 cm; condiții: grele</v>
          </cell>
          <cell r="G382" t="str">
            <v>10 m</v>
          </cell>
          <cell r="H382">
            <v>2</v>
          </cell>
          <cell r="J382" t="str">
            <v>grele</v>
          </cell>
          <cell r="O382">
            <v>40</v>
          </cell>
          <cell r="P382">
            <v>25</v>
          </cell>
          <cell r="T382">
            <v>29.98</v>
          </cell>
        </row>
        <row r="383">
          <cell r="A383" t="str">
            <v>C.20.I.c.3</v>
          </cell>
          <cell r="B383">
            <v>379</v>
          </cell>
          <cell r="C383" t="str">
            <v>C.20.I.c.3</v>
          </cell>
          <cell r="D383">
            <v>1.36</v>
          </cell>
          <cell r="E383">
            <v>37.4</v>
          </cell>
          <cell r="F383" t="str">
            <v>Săparea șanțurilor pentru depozitarea puieților cu lățimea de 50 cm și adâncimea de 25 cm; condiții: grele</v>
          </cell>
          <cell r="G383" t="str">
            <v>10 m</v>
          </cell>
          <cell r="H383">
            <v>2</v>
          </cell>
          <cell r="J383" t="str">
            <v>grele</v>
          </cell>
          <cell r="O383">
            <v>50</v>
          </cell>
          <cell r="P383">
            <v>25</v>
          </cell>
          <cell r="T383">
            <v>37.4</v>
          </cell>
        </row>
        <row r="384">
          <cell r="A384" t="str">
            <v>C.20.I.c.4</v>
          </cell>
          <cell r="B384">
            <v>380</v>
          </cell>
          <cell r="C384" t="str">
            <v>C.20.I.c.4</v>
          </cell>
          <cell r="D384">
            <v>1.64</v>
          </cell>
          <cell r="E384">
            <v>45.1</v>
          </cell>
          <cell r="F384" t="str">
            <v>Săparea șanțurilor pentru depozitarea puieților cu lățimea de 60 cm și adâncimea de 25 cm; condiții: grele</v>
          </cell>
          <cell r="G384" t="str">
            <v>10 m</v>
          </cell>
          <cell r="H384">
            <v>2</v>
          </cell>
          <cell r="J384" t="str">
            <v>grele</v>
          </cell>
          <cell r="O384">
            <v>60</v>
          </cell>
          <cell r="P384">
            <v>25</v>
          </cell>
          <cell r="T384">
            <v>45.1</v>
          </cell>
        </row>
        <row r="385">
          <cell r="A385" t="str">
            <v>C.20.I.c.5</v>
          </cell>
          <cell r="B385">
            <v>381</v>
          </cell>
          <cell r="C385" t="str">
            <v>C.20.I.c.5</v>
          </cell>
          <cell r="D385">
            <v>1.91</v>
          </cell>
          <cell r="E385">
            <v>52.53</v>
          </cell>
          <cell r="F385" t="str">
            <v>Săparea șanțurilor pentru depozitarea puieților cu lățimea de 70 cm și adâncimea de 25 cm; condiții: grele</v>
          </cell>
          <cell r="G385" t="str">
            <v>10 m</v>
          </cell>
          <cell r="H385">
            <v>2</v>
          </cell>
          <cell r="J385" t="str">
            <v>grele</v>
          </cell>
          <cell r="O385">
            <v>70</v>
          </cell>
          <cell r="P385">
            <v>25</v>
          </cell>
          <cell r="T385">
            <v>52.53</v>
          </cell>
        </row>
        <row r="386">
          <cell r="A386" t="str">
            <v>C.20.I.c.6</v>
          </cell>
          <cell r="B386">
            <v>382</v>
          </cell>
          <cell r="C386" t="str">
            <v>C.20.I.c.6</v>
          </cell>
          <cell r="D386">
            <v>2.73</v>
          </cell>
          <cell r="E386">
            <v>75.08</v>
          </cell>
          <cell r="F386" t="str">
            <v>Săparea șanțurilor pentru depozitarea puieților cu lățimea de 100 cm și adâncimea de 25 cm; condiții: grele</v>
          </cell>
          <cell r="G386" t="str">
            <v>10 m</v>
          </cell>
          <cell r="H386">
            <v>2</v>
          </cell>
          <cell r="J386" t="str">
            <v>grele</v>
          </cell>
          <cell r="O386">
            <v>100</v>
          </cell>
          <cell r="P386">
            <v>25</v>
          </cell>
          <cell r="T386">
            <v>75.08</v>
          </cell>
        </row>
        <row r="387">
          <cell r="A387" t="str">
            <v>C.20.II.a.1</v>
          </cell>
          <cell r="B387">
            <v>383</v>
          </cell>
          <cell r="C387" t="str">
            <v>C.20.II.a.1</v>
          </cell>
          <cell r="D387">
            <v>0.62</v>
          </cell>
          <cell r="E387">
            <v>17.05</v>
          </cell>
          <cell r="F387" t="str">
            <v>Săparea șanțurilor pentru depozitarea puieților cu lățimea de 30 cm și adâncimea de 30 cm; condiții: ușoare</v>
          </cell>
          <cell r="G387" t="str">
            <v>10 m</v>
          </cell>
          <cell r="H387">
            <v>2</v>
          </cell>
          <cell r="J387" t="str">
            <v>ușoare</v>
          </cell>
          <cell r="O387">
            <v>30</v>
          </cell>
          <cell r="P387">
            <v>30</v>
          </cell>
          <cell r="T387">
            <v>17.05</v>
          </cell>
        </row>
        <row r="388">
          <cell r="A388" t="str">
            <v>C.20.II.a.2</v>
          </cell>
          <cell r="B388">
            <v>384</v>
          </cell>
          <cell r="C388" t="str">
            <v>C.20.II.a.2</v>
          </cell>
          <cell r="D388">
            <v>0.83</v>
          </cell>
          <cell r="E388">
            <v>22.83</v>
          </cell>
          <cell r="F388" t="str">
            <v>Săparea șanțurilor pentru depozitarea puieților cu lățimea de 40 cm și adâncimea de 30 cm; condiții: ușoare</v>
          </cell>
          <cell r="G388" t="str">
            <v>10 m</v>
          </cell>
          <cell r="H388">
            <v>2</v>
          </cell>
          <cell r="J388" t="str">
            <v>ușoare</v>
          </cell>
          <cell r="O388">
            <v>40</v>
          </cell>
          <cell r="P388">
            <v>30</v>
          </cell>
          <cell r="T388">
            <v>22.83</v>
          </cell>
        </row>
        <row r="389">
          <cell r="A389" t="str">
            <v>C.20.II.a.3</v>
          </cell>
          <cell r="B389">
            <v>385</v>
          </cell>
          <cell r="C389" t="str">
            <v>C.20.II.a.3</v>
          </cell>
          <cell r="D389">
            <v>1.04</v>
          </cell>
          <cell r="E389">
            <v>28.6</v>
          </cell>
          <cell r="F389" t="str">
            <v>Săparea șanțurilor pentru depozitarea puieților cu lățimea de 50 cm și adâncimea de 30 cm; condiții: ușoare</v>
          </cell>
          <cell r="G389" t="str">
            <v>10 m</v>
          </cell>
          <cell r="H389">
            <v>2</v>
          </cell>
          <cell r="J389" t="str">
            <v>ușoare</v>
          </cell>
          <cell r="O389">
            <v>50</v>
          </cell>
          <cell r="P389">
            <v>30</v>
          </cell>
          <cell r="T389">
            <v>28.6</v>
          </cell>
        </row>
        <row r="390">
          <cell r="A390" t="str">
            <v>C.20.II.a.4</v>
          </cell>
          <cell r="B390">
            <v>386</v>
          </cell>
          <cell r="C390" t="str">
            <v>C.20.II.a.4</v>
          </cell>
          <cell r="D390">
            <v>1.24</v>
          </cell>
          <cell r="E390">
            <v>34.1</v>
          </cell>
          <cell r="F390" t="str">
            <v>Săparea șanțurilor pentru depozitarea puieților cu lățimea de 60 cm și adâncimea de 30 cm; condiții: ușoare</v>
          </cell>
          <cell r="G390" t="str">
            <v>10 m</v>
          </cell>
          <cell r="H390">
            <v>2</v>
          </cell>
          <cell r="J390" t="str">
            <v>ușoare</v>
          </cell>
          <cell r="O390">
            <v>60</v>
          </cell>
          <cell r="P390">
            <v>30</v>
          </cell>
          <cell r="T390">
            <v>34.1</v>
          </cell>
        </row>
        <row r="391">
          <cell r="A391" t="str">
            <v>C.20.II.a.5</v>
          </cell>
          <cell r="B391">
            <v>387</v>
          </cell>
          <cell r="C391" t="str">
            <v>C.20.II.a.5</v>
          </cell>
          <cell r="D391">
            <v>1.45</v>
          </cell>
          <cell r="E391">
            <v>39.880000000000003</v>
          </cell>
          <cell r="F391" t="str">
            <v>Săparea șanțurilor pentru depozitarea puieților cu lățimea de 70 cm și adâncimea de 30 cm; condiții: ușoare</v>
          </cell>
          <cell r="G391" t="str">
            <v>10 m</v>
          </cell>
          <cell r="H391">
            <v>2</v>
          </cell>
          <cell r="J391" t="str">
            <v>ușoare</v>
          </cell>
          <cell r="O391">
            <v>70</v>
          </cell>
          <cell r="P391">
            <v>30</v>
          </cell>
          <cell r="T391">
            <v>39.880000000000003</v>
          </cell>
        </row>
        <row r="392">
          <cell r="A392" t="str">
            <v>C.20.II.a.6</v>
          </cell>
          <cell r="B392">
            <v>388</v>
          </cell>
          <cell r="C392" t="str">
            <v>C.20.II.a.6</v>
          </cell>
          <cell r="D392">
            <v>2.0699999999999998</v>
          </cell>
          <cell r="E392">
            <v>56.93</v>
          </cell>
          <cell r="F392" t="str">
            <v>Săparea șanțurilor pentru depozitarea puieților cu lățimea de 100 cm și adâncimea de 30 cm; condiții: ușoare</v>
          </cell>
          <cell r="G392" t="str">
            <v>10 m</v>
          </cell>
          <cell r="H392">
            <v>2</v>
          </cell>
          <cell r="J392" t="str">
            <v>ușoare</v>
          </cell>
          <cell r="O392">
            <v>100</v>
          </cell>
          <cell r="P392">
            <v>30</v>
          </cell>
          <cell r="T392">
            <v>56.93</v>
          </cell>
        </row>
        <row r="393">
          <cell r="A393" t="str">
            <v>C.20.II.b.1</v>
          </cell>
          <cell r="B393">
            <v>389</v>
          </cell>
          <cell r="C393" t="str">
            <v>C.20.II.b.1</v>
          </cell>
          <cell r="D393">
            <v>0.84</v>
          </cell>
          <cell r="E393">
            <v>23.1</v>
          </cell>
          <cell r="F393" t="str">
            <v>Săparea șanțurilor pentru depozitarea puieților cu lățimea de 30 cm și adâncimea de 30 cm; condiții: mijlocii</v>
          </cell>
          <cell r="G393" t="str">
            <v>10 m</v>
          </cell>
          <cell r="H393">
            <v>2</v>
          </cell>
          <cell r="J393" t="str">
            <v>mijlocii</v>
          </cell>
          <cell r="O393">
            <v>30</v>
          </cell>
          <cell r="P393">
            <v>30</v>
          </cell>
          <cell r="T393">
            <v>23.1</v>
          </cell>
        </row>
        <row r="394">
          <cell r="A394" t="str">
            <v>C.20.II.b.2</v>
          </cell>
          <cell r="B394">
            <v>390</v>
          </cell>
          <cell r="C394" t="str">
            <v>C.20.II.b.2</v>
          </cell>
          <cell r="D394">
            <v>1.1200000000000001</v>
          </cell>
          <cell r="E394">
            <v>30.8</v>
          </cell>
          <cell r="F394" t="str">
            <v>Săparea șanțurilor pentru depozitarea puieților cu lățimea de 40 cm și adâncimea de 30 cm; condiții: mijlocii</v>
          </cell>
          <cell r="G394" t="str">
            <v>10 m</v>
          </cell>
          <cell r="H394">
            <v>2</v>
          </cell>
          <cell r="J394" t="str">
            <v>mijlocii</v>
          </cell>
          <cell r="O394">
            <v>40</v>
          </cell>
          <cell r="P394">
            <v>30</v>
          </cell>
          <cell r="T394">
            <v>30.8</v>
          </cell>
        </row>
        <row r="395">
          <cell r="A395" t="str">
            <v>C.20.II.b.3</v>
          </cell>
          <cell r="B395">
            <v>391</v>
          </cell>
          <cell r="C395" t="str">
            <v>C.20.II.b.3</v>
          </cell>
          <cell r="D395">
            <v>1.4</v>
          </cell>
          <cell r="E395">
            <v>38.5</v>
          </cell>
          <cell r="F395" t="str">
            <v>Săparea șanțurilor pentru depozitarea puieților cu lățimea de 50 cm și adâncimea de 30 cm; condiții: mijlocii</v>
          </cell>
          <cell r="G395" t="str">
            <v>10 m</v>
          </cell>
          <cell r="H395">
            <v>2</v>
          </cell>
          <cell r="J395" t="str">
            <v>mijlocii</v>
          </cell>
          <cell r="O395">
            <v>50</v>
          </cell>
          <cell r="P395">
            <v>30</v>
          </cell>
          <cell r="T395">
            <v>38.5</v>
          </cell>
        </row>
        <row r="396">
          <cell r="A396" t="str">
            <v>C.20.II.b.4</v>
          </cell>
          <cell r="B396">
            <v>392</v>
          </cell>
          <cell r="C396" t="str">
            <v>C.20.II.b.4</v>
          </cell>
          <cell r="D396">
            <v>1.67</v>
          </cell>
          <cell r="E396">
            <v>45.93</v>
          </cell>
          <cell r="F396" t="str">
            <v>Săparea șanțurilor pentru depozitarea puieților cu lățimea de 60 cm și adâncimea de 30 cm; condiții: mijlocii</v>
          </cell>
          <cell r="G396" t="str">
            <v>10 m</v>
          </cell>
          <cell r="H396">
            <v>2</v>
          </cell>
          <cell r="J396" t="str">
            <v>mijlocii</v>
          </cell>
          <cell r="O396">
            <v>60</v>
          </cell>
          <cell r="P396">
            <v>30</v>
          </cell>
          <cell r="T396">
            <v>45.93</v>
          </cell>
        </row>
        <row r="397">
          <cell r="A397" t="str">
            <v>C.20.II.b.5</v>
          </cell>
          <cell r="B397">
            <v>393</v>
          </cell>
          <cell r="C397" t="str">
            <v>C.20.II.b.5</v>
          </cell>
          <cell r="D397">
            <v>1.95</v>
          </cell>
          <cell r="E397">
            <v>53.63</v>
          </cell>
          <cell r="F397" t="str">
            <v>Săparea șanțurilor pentru depozitarea puieților cu lățimea de 70 cm și adâncimea de 30 cm; condiții: mijlocii</v>
          </cell>
          <cell r="G397" t="str">
            <v>10 m</v>
          </cell>
          <cell r="H397">
            <v>2</v>
          </cell>
          <cell r="J397" t="str">
            <v>mijlocii</v>
          </cell>
          <cell r="O397">
            <v>70</v>
          </cell>
          <cell r="P397">
            <v>30</v>
          </cell>
          <cell r="T397">
            <v>53.63</v>
          </cell>
        </row>
        <row r="398">
          <cell r="A398" t="str">
            <v>C.20.II.b.6</v>
          </cell>
          <cell r="B398">
            <v>394</v>
          </cell>
          <cell r="C398" t="str">
            <v>C.20.II.b.6</v>
          </cell>
          <cell r="D398">
            <v>2.79</v>
          </cell>
          <cell r="E398">
            <v>76.73</v>
          </cell>
          <cell r="F398" t="str">
            <v>Săparea șanțurilor pentru depozitarea puieților cu lățimea de 100 cm și adâncimea de 30 cm; condiții: mijlocii</v>
          </cell>
          <cell r="G398" t="str">
            <v>10 m</v>
          </cell>
          <cell r="H398">
            <v>2</v>
          </cell>
          <cell r="J398" t="str">
            <v>mijlocii</v>
          </cell>
          <cell r="O398">
            <v>100</v>
          </cell>
          <cell r="P398">
            <v>30</v>
          </cell>
          <cell r="T398">
            <v>76.73</v>
          </cell>
        </row>
        <row r="399">
          <cell r="A399" t="str">
            <v>C.20.II.c.1</v>
          </cell>
          <cell r="B399">
            <v>395</v>
          </cell>
          <cell r="C399" t="str">
            <v>C.20.II.c.1</v>
          </cell>
          <cell r="D399">
            <v>0.98</v>
          </cell>
          <cell r="E399">
            <v>26.95</v>
          </cell>
          <cell r="F399" t="str">
            <v>Săparea șanțurilor pentru depozitarea puieților cu lățimea de 30 cm și adâncimea de 30 cm; condiții: grele</v>
          </cell>
          <cell r="G399" t="str">
            <v>10 m</v>
          </cell>
          <cell r="H399">
            <v>2</v>
          </cell>
          <cell r="J399" t="str">
            <v>grele</v>
          </cell>
          <cell r="O399">
            <v>30</v>
          </cell>
          <cell r="P399">
            <v>30</v>
          </cell>
          <cell r="T399">
            <v>26.95</v>
          </cell>
        </row>
        <row r="400">
          <cell r="A400" t="str">
            <v>C.20.II.c.2</v>
          </cell>
          <cell r="B400">
            <v>396</v>
          </cell>
          <cell r="C400" t="str">
            <v>C.20.II.c.2</v>
          </cell>
          <cell r="D400">
            <v>1.31</v>
          </cell>
          <cell r="E400">
            <v>36.03</v>
          </cell>
          <cell r="F400" t="str">
            <v>Săparea șanțurilor pentru depozitarea puieților cu lățimea de 40 cm și adâncimea de 30 cm; condiții: grele</v>
          </cell>
          <cell r="G400" t="str">
            <v>10 m</v>
          </cell>
          <cell r="H400">
            <v>2</v>
          </cell>
          <cell r="J400" t="str">
            <v>grele</v>
          </cell>
          <cell r="O400">
            <v>40</v>
          </cell>
          <cell r="P400">
            <v>30</v>
          </cell>
          <cell r="T400">
            <v>36.03</v>
          </cell>
        </row>
        <row r="401">
          <cell r="A401" t="str">
            <v>C.20.II.c.3</v>
          </cell>
          <cell r="B401">
            <v>397</v>
          </cell>
          <cell r="C401" t="str">
            <v>C.20.II.c.3</v>
          </cell>
          <cell r="D401">
            <v>1.64</v>
          </cell>
          <cell r="E401">
            <v>45.1</v>
          </cell>
          <cell r="F401" t="str">
            <v>Săparea șanțurilor pentru depozitarea puieților cu lățimea de 50 cm și adâncimea de 30 cm; condiții: grele</v>
          </cell>
          <cell r="G401" t="str">
            <v>10 m</v>
          </cell>
          <cell r="H401">
            <v>2</v>
          </cell>
          <cell r="J401" t="str">
            <v>grele</v>
          </cell>
          <cell r="O401">
            <v>50</v>
          </cell>
          <cell r="P401">
            <v>30</v>
          </cell>
          <cell r="T401">
            <v>45.1</v>
          </cell>
        </row>
        <row r="402">
          <cell r="A402" t="str">
            <v>C.20.II.c.4</v>
          </cell>
          <cell r="B402">
            <v>398</v>
          </cell>
          <cell r="C402" t="str">
            <v>C.20.II.c.4</v>
          </cell>
          <cell r="D402">
            <v>1.96</v>
          </cell>
          <cell r="E402">
            <v>53.9</v>
          </cell>
          <cell r="F402" t="str">
            <v>Săparea șanțurilor pentru depozitarea puieților cu lățimea de 60 cm și adâncimea de 30 cm; condiții: grele</v>
          </cell>
          <cell r="G402" t="str">
            <v>10 m</v>
          </cell>
          <cell r="H402">
            <v>2</v>
          </cell>
          <cell r="J402" t="str">
            <v>grele</v>
          </cell>
          <cell r="O402">
            <v>60</v>
          </cell>
          <cell r="P402">
            <v>30</v>
          </cell>
          <cell r="T402">
            <v>53.9</v>
          </cell>
        </row>
        <row r="403">
          <cell r="A403" t="str">
            <v>C.20.II.c.5</v>
          </cell>
          <cell r="B403">
            <v>399</v>
          </cell>
          <cell r="C403" t="str">
            <v>C.20.II.c.5</v>
          </cell>
          <cell r="D403">
            <v>2.29</v>
          </cell>
          <cell r="E403">
            <v>62.98</v>
          </cell>
          <cell r="F403" t="str">
            <v>Săparea șanțurilor pentru depozitarea puieților cu lățimea de 70 cm și adâncimea de 30 cm; condiții: grele</v>
          </cell>
          <cell r="G403" t="str">
            <v>10 m</v>
          </cell>
          <cell r="H403">
            <v>2</v>
          </cell>
          <cell r="J403" t="str">
            <v>grele</v>
          </cell>
          <cell r="O403">
            <v>70</v>
          </cell>
          <cell r="P403">
            <v>30</v>
          </cell>
          <cell r="T403">
            <v>62.98</v>
          </cell>
        </row>
        <row r="404">
          <cell r="A404" t="str">
            <v>C.20.II.c.6</v>
          </cell>
          <cell r="B404">
            <v>400</v>
          </cell>
          <cell r="C404" t="str">
            <v>C.20.II.c.6</v>
          </cell>
          <cell r="D404">
            <v>3.27</v>
          </cell>
          <cell r="E404">
            <v>89.93</v>
          </cell>
          <cell r="F404" t="str">
            <v>Săparea șanțurilor pentru depozitarea puieților cu lățimea de 100 cm și adâncimea de 30 cm; condiții: grele</v>
          </cell>
          <cell r="G404" t="str">
            <v>10 m</v>
          </cell>
          <cell r="H404">
            <v>2</v>
          </cell>
          <cell r="J404" t="str">
            <v>grele</v>
          </cell>
          <cell r="O404">
            <v>100</v>
          </cell>
          <cell r="P404">
            <v>30</v>
          </cell>
          <cell r="T404">
            <v>89.93</v>
          </cell>
        </row>
        <row r="405">
          <cell r="A405" t="str">
            <v>C.20.III.a.1</v>
          </cell>
          <cell r="B405">
            <v>401</v>
          </cell>
          <cell r="C405" t="str">
            <v>C.20.III.a.1</v>
          </cell>
          <cell r="D405">
            <v>0.72</v>
          </cell>
          <cell r="E405">
            <v>19.8</v>
          </cell>
          <cell r="F405" t="str">
            <v>Săparea șanțurilor pentru depozitarea puieților cu lățimea de 30 cm și adâncimea de 35 cm; condiții: ușoare</v>
          </cell>
          <cell r="G405" t="str">
            <v>10 m</v>
          </cell>
          <cell r="H405">
            <v>2</v>
          </cell>
          <cell r="J405" t="str">
            <v>ușoare</v>
          </cell>
          <cell r="O405">
            <v>30</v>
          </cell>
          <cell r="P405">
            <v>35</v>
          </cell>
          <cell r="T405">
            <v>19.8</v>
          </cell>
        </row>
        <row r="406">
          <cell r="A406" t="str">
            <v>C.20.III.a.2</v>
          </cell>
          <cell r="B406">
            <v>402</v>
          </cell>
          <cell r="C406" t="str">
            <v>C.20.III.a.2</v>
          </cell>
          <cell r="D406">
            <v>0.97</v>
          </cell>
          <cell r="E406">
            <v>26.68</v>
          </cell>
          <cell r="F406" t="str">
            <v>Săparea șanțurilor pentru depozitarea puieților cu lățimea de 40 cm și adâncimea de 35 cm; condiții: ușoare</v>
          </cell>
          <cell r="G406" t="str">
            <v>10 m</v>
          </cell>
          <cell r="H406">
            <v>2</v>
          </cell>
          <cell r="J406" t="str">
            <v>ușoare</v>
          </cell>
          <cell r="O406">
            <v>40</v>
          </cell>
          <cell r="P406">
            <v>35</v>
          </cell>
          <cell r="T406">
            <v>26.68</v>
          </cell>
        </row>
        <row r="407">
          <cell r="A407" t="str">
            <v>C.20.III.a.3</v>
          </cell>
          <cell r="B407">
            <v>403</v>
          </cell>
          <cell r="C407" t="str">
            <v>C.20.III.a.3</v>
          </cell>
          <cell r="D407">
            <v>1.21</v>
          </cell>
          <cell r="E407">
            <v>33.28</v>
          </cell>
          <cell r="F407" t="str">
            <v>Săparea șanțurilor pentru depozitarea puieților cu lățimea de 50 cm și adâncimea de 35 cm; condiții: ușoare</v>
          </cell>
          <cell r="G407" t="str">
            <v>10 m</v>
          </cell>
          <cell r="H407">
            <v>2</v>
          </cell>
          <cell r="J407" t="str">
            <v>ușoare</v>
          </cell>
          <cell r="O407">
            <v>50</v>
          </cell>
          <cell r="P407">
            <v>35</v>
          </cell>
          <cell r="T407">
            <v>33.28</v>
          </cell>
        </row>
        <row r="408">
          <cell r="A408" t="str">
            <v>C.20.III.a.4</v>
          </cell>
          <cell r="B408">
            <v>404</v>
          </cell>
          <cell r="C408" t="str">
            <v>C.20.III.a.4</v>
          </cell>
          <cell r="D408">
            <v>1.45</v>
          </cell>
          <cell r="E408">
            <v>39.880000000000003</v>
          </cell>
          <cell r="F408" t="str">
            <v>Săparea șanțurilor pentru depozitarea puieților cu lățimea de 60 cm și adâncimea de 35 cm; condiții: ușoare</v>
          </cell>
          <cell r="G408" t="str">
            <v>10 m</v>
          </cell>
          <cell r="H408">
            <v>2</v>
          </cell>
          <cell r="J408" t="str">
            <v>ușoare</v>
          </cell>
          <cell r="O408">
            <v>60</v>
          </cell>
          <cell r="P408">
            <v>35</v>
          </cell>
          <cell r="T408">
            <v>39.880000000000003</v>
          </cell>
        </row>
        <row r="409">
          <cell r="A409" t="str">
            <v>C.20.III.a.5</v>
          </cell>
          <cell r="B409">
            <v>405</v>
          </cell>
          <cell r="C409" t="str">
            <v>C.20.III.a.5</v>
          </cell>
          <cell r="D409">
            <v>1.69</v>
          </cell>
          <cell r="E409">
            <v>46.48</v>
          </cell>
          <cell r="F409" t="str">
            <v>Săparea șanțurilor pentru depozitarea puieților cu lățimea de 70 cm și adâncimea de 35 cm; condiții: ușoare</v>
          </cell>
          <cell r="G409" t="str">
            <v>10 m</v>
          </cell>
          <cell r="H409">
            <v>2</v>
          </cell>
          <cell r="J409" t="str">
            <v>ușoare</v>
          </cell>
          <cell r="O409">
            <v>70</v>
          </cell>
          <cell r="P409">
            <v>35</v>
          </cell>
          <cell r="T409">
            <v>46.48</v>
          </cell>
        </row>
        <row r="410">
          <cell r="A410" t="str">
            <v>C.20.III.a.6</v>
          </cell>
          <cell r="B410">
            <v>406</v>
          </cell>
          <cell r="C410" t="str">
            <v>C.20.III.a.6</v>
          </cell>
          <cell r="D410">
            <v>2.42</v>
          </cell>
          <cell r="E410">
            <v>66.55</v>
          </cell>
          <cell r="F410" t="str">
            <v>Săparea șanțurilor pentru depozitarea puieților cu lățimea de 100 cm și adâncimea de 35 cm; condiții: ușoare</v>
          </cell>
          <cell r="G410" t="str">
            <v>10 m</v>
          </cell>
          <cell r="H410">
            <v>2</v>
          </cell>
          <cell r="J410" t="str">
            <v>ușoare</v>
          </cell>
          <cell r="O410">
            <v>100</v>
          </cell>
          <cell r="P410">
            <v>35</v>
          </cell>
          <cell r="T410">
            <v>66.55</v>
          </cell>
        </row>
        <row r="411">
          <cell r="A411" t="str">
            <v>C.20.III.b.1</v>
          </cell>
          <cell r="B411">
            <v>407</v>
          </cell>
          <cell r="C411" t="str">
            <v>C.20.III.b.1</v>
          </cell>
          <cell r="D411">
            <v>0.98</v>
          </cell>
          <cell r="E411">
            <v>26.95</v>
          </cell>
          <cell r="F411" t="str">
            <v>Săparea șanțurilor pentru depozitarea puieților cu lățimea de 30 cm și adâncimea de 35 cm; condiții: mijlocii</v>
          </cell>
          <cell r="G411" t="str">
            <v>10 m</v>
          </cell>
          <cell r="H411">
            <v>2</v>
          </cell>
          <cell r="J411" t="str">
            <v>mijlocii</v>
          </cell>
          <cell r="O411">
            <v>30</v>
          </cell>
          <cell r="P411">
            <v>35</v>
          </cell>
          <cell r="T411">
            <v>26.95</v>
          </cell>
        </row>
        <row r="412">
          <cell r="A412" t="str">
            <v>C.20.III.b.2</v>
          </cell>
          <cell r="B412">
            <v>408</v>
          </cell>
          <cell r="C412" t="str">
            <v>C.20.III.b.2</v>
          </cell>
          <cell r="D412">
            <v>1.3</v>
          </cell>
          <cell r="E412">
            <v>35.75</v>
          </cell>
          <cell r="F412" t="str">
            <v>Săparea șanțurilor pentru depozitarea puieților cu lățimea de 40 cm și adâncimea de 35 cm; condiții: mijlocii</v>
          </cell>
          <cell r="G412" t="str">
            <v>10 m</v>
          </cell>
          <cell r="H412">
            <v>2</v>
          </cell>
          <cell r="J412" t="str">
            <v>mijlocii</v>
          </cell>
          <cell r="O412">
            <v>40</v>
          </cell>
          <cell r="P412">
            <v>35</v>
          </cell>
          <cell r="T412">
            <v>35.75</v>
          </cell>
        </row>
        <row r="413">
          <cell r="A413" t="str">
            <v>C.20.III.b.3</v>
          </cell>
          <cell r="B413">
            <v>409</v>
          </cell>
          <cell r="C413" t="str">
            <v>C.20.III.b.3</v>
          </cell>
          <cell r="D413">
            <v>1.63</v>
          </cell>
          <cell r="E413">
            <v>44.83</v>
          </cell>
          <cell r="F413" t="str">
            <v>Săparea șanțurilor pentru depozitarea puieților cu lățimea de 50 cm și adâncimea de 35 cm; condiții: mijlocii</v>
          </cell>
          <cell r="G413" t="str">
            <v>10 m</v>
          </cell>
          <cell r="H413">
            <v>2</v>
          </cell>
          <cell r="J413" t="str">
            <v>mijlocii</v>
          </cell>
          <cell r="O413">
            <v>50</v>
          </cell>
          <cell r="P413">
            <v>35</v>
          </cell>
          <cell r="T413">
            <v>44.83</v>
          </cell>
        </row>
        <row r="414">
          <cell r="A414" t="str">
            <v>C.20.III.b.4</v>
          </cell>
          <cell r="B414">
            <v>410</v>
          </cell>
          <cell r="C414" t="str">
            <v>C.20.III.b.4</v>
          </cell>
          <cell r="D414">
            <v>1.95</v>
          </cell>
          <cell r="E414">
            <v>53.63</v>
          </cell>
          <cell r="F414" t="str">
            <v>Săparea șanțurilor pentru depozitarea puieților cu lățimea de 60 cm și adâncimea de 35 cm; condiții: mijlocii</v>
          </cell>
          <cell r="G414" t="str">
            <v>10 m</v>
          </cell>
          <cell r="H414">
            <v>2</v>
          </cell>
          <cell r="J414" t="str">
            <v>mijlocii</v>
          </cell>
          <cell r="O414">
            <v>60</v>
          </cell>
          <cell r="P414">
            <v>35</v>
          </cell>
          <cell r="T414">
            <v>53.63</v>
          </cell>
        </row>
        <row r="415">
          <cell r="A415" t="str">
            <v>C.20.III.b.5</v>
          </cell>
          <cell r="B415">
            <v>411</v>
          </cell>
          <cell r="C415" t="str">
            <v>C.20.III.b.5</v>
          </cell>
          <cell r="D415">
            <v>2.6</v>
          </cell>
          <cell r="E415">
            <v>71.5</v>
          </cell>
          <cell r="F415" t="str">
            <v>Săparea șanțurilor pentru depozitarea puieților cu lățimea de 70 cm și adâncimea de 35 cm; condiții: mijlocii</v>
          </cell>
          <cell r="G415" t="str">
            <v>10 m</v>
          </cell>
          <cell r="H415">
            <v>2</v>
          </cell>
          <cell r="J415" t="str">
            <v>mijlocii</v>
          </cell>
          <cell r="O415">
            <v>70</v>
          </cell>
          <cell r="P415">
            <v>35</v>
          </cell>
          <cell r="T415">
            <v>71.5</v>
          </cell>
        </row>
        <row r="416">
          <cell r="A416" t="str">
            <v>C.20.III.b.6</v>
          </cell>
          <cell r="B416">
            <v>412</v>
          </cell>
          <cell r="C416" t="str">
            <v>C.20.III.b.6</v>
          </cell>
          <cell r="D416">
            <v>3.72</v>
          </cell>
          <cell r="E416">
            <v>102.3</v>
          </cell>
          <cell r="F416" t="str">
            <v>Săparea șanțurilor pentru depozitarea puieților cu lățimea de 100 cm și adâncimea de 35 cm; condiții: mijlocii</v>
          </cell>
          <cell r="G416" t="str">
            <v>10 m</v>
          </cell>
          <cell r="H416">
            <v>2</v>
          </cell>
          <cell r="J416" t="str">
            <v>mijlocii</v>
          </cell>
          <cell r="O416">
            <v>100</v>
          </cell>
          <cell r="P416">
            <v>35</v>
          </cell>
          <cell r="T416">
            <v>102.3</v>
          </cell>
        </row>
        <row r="417">
          <cell r="A417" t="str">
            <v>C.20.III.c.1</v>
          </cell>
          <cell r="B417">
            <v>413</v>
          </cell>
          <cell r="C417" t="str">
            <v>C.20.III.c.1</v>
          </cell>
          <cell r="D417">
            <v>1.1399999999999999</v>
          </cell>
          <cell r="E417">
            <v>31.35</v>
          </cell>
          <cell r="F417" t="str">
            <v>Săparea șanțurilor pentru depozitarea puieților cu lățimea de 30 cm și adâncimea de 35 cm; condiții: grele</v>
          </cell>
          <cell r="G417" t="str">
            <v>10 m</v>
          </cell>
          <cell r="H417">
            <v>2</v>
          </cell>
          <cell r="J417" t="str">
            <v>grele</v>
          </cell>
          <cell r="O417">
            <v>30</v>
          </cell>
          <cell r="P417">
            <v>35</v>
          </cell>
          <cell r="T417">
            <v>31.35</v>
          </cell>
        </row>
        <row r="418">
          <cell r="A418" t="str">
            <v>C.20.III.c.2</v>
          </cell>
          <cell r="B418">
            <v>414</v>
          </cell>
          <cell r="C418" t="str">
            <v>C.20.III.c.2</v>
          </cell>
          <cell r="D418">
            <v>1.53</v>
          </cell>
          <cell r="E418">
            <v>42.08</v>
          </cell>
          <cell r="F418" t="str">
            <v>Săparea șanțurilor pentru depozitarea puieților cu lățimea de 40 cm și adâncimea de 35 cm; condiții: grele</v>
          </cell>
          <cell r="G418" t="str">
            <v>10 m</v>
          </cell>
          <cell r="H418">
            <v>2</v>
          </cell>
          <cell r="J418" t="str">
            <v>grele</v>
          </cell>
          <cell r="O418">
            <v>40</v>
          </cell>
          <cell r="P418">
            <v>35</v>
          </cell>
          <cell r="T418">
            <v>42.08</v>
          </cell>
        </row>
        <row r="419">
          <cell r="A419" t="str">
            <v>C.20.III.c.3</v>
          </cell>
          <cell r="B419">
            <v>415</v>
          </cell>
          <cell r="C419" t="str">
            <v>C.20.III.c.3</v>
          </cell>
          <cell r="D419">
            <v>1.91</v>
          </cell>
          <cell r="E419">
            <v>52.53</v>
          </cell>
          <cell r="F419" t="str">
            <v>Săparea șanțurilor pentru depozitarea puieților cu lățimea de 50 cm și adâncimea de 35 cm; condiții: grele</v>
          </cell>
          <cell r="G419" t="str">
            <v>10 m</v>
          </cell>
          <cell r="H419">
            <v>2</v>
          </cell>
          <cell r="J419" t="str">
            <v>grele</v>
          </cell>
          <cell r="O419">
            <v>50</v>
          </cell>
          <cell r="P419">
            <v>35</v>
          </cell>
          <cell r="T419">
            <v>52.53</v>
          </cell>
        </row>
        <row r="420">
          <cell r="A420" t="str">
            <v>C.20.III.c.4</v>
          </cell>
          <cell r="B420">
            <v>416</v>
          </cell>
          <cell r="C420" t="str">
            <v>C.20.III.c.4</v>
          </cell>
          <cell r="D420">
            <v>2.29</v>
          </cell>
          <cell r="E420">
            <v>62.98</v>
          </cell>
          <cell r="F420" t="str">
            <v>Săparea șanțurilor pentru depozitarea puieților cu lățimea de 60 cm și adâncimea de 35 cm; condiții: grele</v>
          </cell>
          <cell r="G420" t="str">
            <v>10 m</v>
          </cell>
          <cell r="H420">
            <v>2</v>
          </cell>
          <cell r="J420" t="str">
            <v>grele</v>
          </cell>
          <cell r="O420">
            <v>60</v>
          </cell>
          <cell r="P420">
            <v>35</v>
          </cell>
          <cell r="T420">
            <v>62.98</v>
          </cell>
        </row>
        <row r="421">
          <cell r="A421" t="str">
            <v>C.20.III.c.5</v>
          </cell>
          <cell r="B421">
            <v>417</v>
          </cell>
          <cell r="C421" t="str">
            <v>C.20.III.c.5</v>
          </cell>
          <cell r="D421">
            <v>2.67</v>
          </cell>
          <cell r="E421">
            <v>73.430000000000007</v>
          </cell>
          <cell r="F421" t="str">
            <v>Săparea șanțurilor pentru depozitarea puieților cu lățimea de 70 cm și adâncimea de 35 cm; condiții: grele</v>
          </cell>
          <cell r="G421" t="str">
            <v>10 m</v>
          </cell>
          <cell r="H421">
            <v>2</v>
          </cell>
          <cell r="J421" t="str">
            <v>grele</v>
          </cell>
          <cell r="O421">
            <v>70</v>
          </cell>
          <cell r="P421">
            <v>35</v>
          </cell>
          <cell r="T421">
            <v>73.430000000000007</v>
          </cell>
        </row>
        <row r="422">
          <cell r="A422" t="str">
            <v>C.20.III.c.6</v>
          </cell>
          <cell r="B422">
            <v>418</v>
          </cell>
          <cell r="C422" t="str">
            <v>C.20.III.c.6</v>
          </cell>
          <cell r="D422">
            <v>3.82</v>
          </cell>
          <cell r="E422">
            <v>105.05</v>
          </cell>
          <cell r="F422" t="str">
            <v>Săparea șanțurilor pentru depozitarea puieților cu lățimea de 100 cm și adâncimea de 35 cm; condiții: grele</v>
          </cell>
          <cell r="G422" t="str">
            <v>10 m</v>
          </cell>
          <cell r="H422">
            <v>2</v>
          </cell>
          <cell r="J422" t="str">
            <v>grele</v>
          </cell>
          <cell r="O422">
            <v>100</v>
          </cell>
          <cell r="P422">
            <v>35</v>
          </cell>
          <cell r="T422">
            <v>105.05</v>
          </cell>
        </row>
        <row r="423">
          <cell r="A423" t="str">
            <v>C.20.IV.a.1</v>
          </cell>
          <cell r="B423">
            <v>419</v>
          </cell>
          <cell r="C423" t="str">
            <v>C.20.IV.a.1</v>
          </cell>
          <cell r="D423">
            <v>0.83</v>
          </cell>
          <cell r="E423">
            <v>22.83</v>
          </cell>
          <cell r="F423" t="str">
            <v>Săparea șanțurilor pentru depozitarea puieților cu lățimea de 30 cm și adâncimea de 40 cm; condiții: ușoare</v>
          </cell>
          <cell r="G423" t="str">
            <v>10 m</v>
          </cell>
          <cell r="H423">
            <v>2</v>
          </cell>
          <cell r="J423" t="str">
            <v>ușoare</v>
          </cell>
          <cell r="O423">
            <v>30</v>
          </cell>
          <cell r="P423">
            <v>40</v>
          </cell>
          <cell r="T423">
            <v>22.83</v>
          </cell>
        </row>
        <row r="424">
          <cell r="A424" t="str">
            <v>C.20.IV.a.2</v>
          </cell>
          <cell r="B424">
            <v>420</v>
          </cell>
          <cell r="C424" t="str">
            <v>C.20.IV.a.2</v>
          </cell>
          <cell r="D424">
            <v>1.1000000000000001</v>
          </cell>
          <cell r="E424">
            <v>30.25</v>
          </cell>
          <cell r="F424" t="str">
            <v>Săparea șanțurilor pentru depozitarea puieților cu lățimea de 40 cm și adâncimea de 40 cm; condiții: ușoare</v>
          </cell>
          <cell r="G424" t="str">
            <v>10 m</v>
          </cell>
          <cell r="H424">
            <v>2</v>
          </cell>
          <cell r="J424" t="str">
            <v>ușoare</v>
          </cell>
          <cell r="O424">
            <v>40</v>
          </cell>
          <cell r="P424">
            <v>40</v>
          </cell>
          <cell r="T424">
            <v>30.25</v>
          </cell>
        </row>
        <row r="425">
          <cell r="A425" t="str">
            <v>C.20.IV.a.3</v>
          </cell>
          <cell r="B425">
            <v>421</v>
          </cell>
          <cell r="C425" t="str">
            <v>C.20.IV.a.3</v>
          </cell>
          <cell r="D425">
            <v>1.38</v>
          </cell>
          <cell r="E425">
            <v>37.950000000000003</v>
          </cell>
          <cell r="F425" t="str">
            <v>Săparea șanțurilor pentru depozitarea puieților cu lățimea de 50 cm și adâncimea de 40 cm; condiții: ușoare</v>
          </cell>
          <cell r="G425" t="str">
            <v>10 m</v>
          </cell>
          <cell r="H425">
            <v>2</v>
          </cell>
          <cell r="J425" t="str">
            <v>ușoare</v>
          </cell>
          <cell r="O425">
            <v>50</v>
          </cell>
          <cell r="P425">
            <v>40</v>
          </cell>
          <cell r="T425">
            <v>37.950000000000003</v>
          </cell>
        </row>
        <row r="426">
          <cell r="A426" t="str">
            <v>C.20.IV.a.4</v>
          </cell>
          <cell r="B426">
            <v>422</v>
          </cell>
          <cell r="C426" t="str">
            <v>C.20.IV.a.4</v>
          </cell>
          <cell r="D426">
            <v>1.66</v>
          </cell>
          <cell r="E426">
            <v>45.65</v>
          </cell>
          <cell r="F426" t="str">
            <v>Săparea șanțurilor pentru depozitarea puieților cu lățimea de 60 cm și adâncimea de 40 cm; condiții: ușoare</v>
          </cell>
          <cell r="G426" t="str">
            <v>10 m</v>
          </cell>
          <cell r="H426">
            <v>2</v>
          </cell>
          <cell r="J426" t="str">
            <v>ușoare</v>
          </cell>
          <cell r="O426">
            <v>60</v>
          </cell>
          <cell r="P426">
            <v>40</v>
          </cell>
          <cell r="T426">
            <v>45.65</v>
          </cell>
        </row>
        <row r="427">
          <cell r="A427" t="str">
            <v>C.20.IV.a.5</v>
          </cell>
          <cell r="B427">
            <v>423</v>
          </cell>
          <cell r="C427" t="str">
            <v>C.20.IV.a.5</v>
          </cell>
          <cell r="D427">
            <v>1.93</v>
          </cell>
          <cell r="E427">
            <v>53.08</v>
          </cell>
          <cell r="F427" t="str">
            <v>Săparea șanțurilor pentru depozitarea puieților cu lățimea de 70 cm și adâncimea de 40 cm; condiții: ușoare</v>
          </cell>
          <cell r="G427" t="str">
            <v>10 m</v>
          </cell>
          <cell r="H427">
            <v>2</v>
          </cell>
          <cell r="J427" t="str">
            <v>ușoare</v>
          </cell>
          <cell r="O427">
            <v>70</v>
          </cell>
          <cell r="P427">
            <v>40</v>
          </cell>
          <cell r="T427">
            <v>53.08</v>
          </cell>
        </row>
        <row r="428">
          <cell r="A428" t="str">
            <v>C.20.IV.a.6</v>
          </cell>
          <cell r="B428">
            <v>424</v>
          </cell>
          <cell r="C428" t="str">
            <v>C.20.IV.a.6</v>
          </cell>
          <cell r="D428">
            <v>2.76</v>
          </cell>
          <cell r="E428">
            <v>75.900000000000006</v>
          </cell>
          <cell r="F428" t="str">
            <v>Săparea șanțurilor pentru depozitarea puieților cu lățimea de 100 cm și adâncimea de 40 cm; condiții: ușoare</v>
          </cell>
          <cell r="G428" t="str">
            <v>10 m</v>
          </cell>
          <cell r="H428">
            <v>2</v>
          </cell>
          <cell r="J428" t="str">
            <v>ușoare</v>
          </cell>
          <cell r="O428">
            <v>100</v>
          </cell>
          <cell r="P428">
            <v>40</v>
          </cell>
          <cell r="T428">
            <v>75.900000000000006</v>
          </cell>
        </row>
        <row r="429">
          <cell r="A429" t="str">
            <v>C.20.IV.b.1</v>
          </cell>
          <cell r="B429">
            <v>425</v>
          </cell>
          <cell r="C429" t="str">
            <v>C.20.IV.b.1</v>
          </cell>
          <cell r="D429">
            <v>1.1200000000000001</v>
          </cell>
          <cell r="E429">
            <v>30.8</v>
          </cell>
          <cell r="F429" t="str">
            <v>Săparea șanțurilor pentru depozitarea puieților cu lățimea de 30 cm și adâncimea de 40 cm; condiții: mijlocii</v>
          </cell>
          <cell r="G429" t="str">
            <v>10 m</v>
          </cell>
          <cell r="H429">
            <v>2</v>
          </cell>
          <cell r="J429" t="str">
            <v>mijlocii</v>
          </cell>
          <cell r="O429">
            <v>30</v>
          </cell>
          <cell r="P429">
            <v>40</v>
          </cell>
          <cell r="T429">
            <v>30.8</v>
          </cell>
        </row>
        <row r="430">
          <cell r="A430" t="str">
            <v>C.20.IV.b.2</v>
          </cell>
          <cell r="B430">
            <v>426</v>
          </cell>
          <cell r="C430" t="str">
            <v>C.20.IV.b.2</v>
          </cell>
          <cell r="D430">
            <v>1.49</v>
          </cell>
          <cell r="E430">
            <v>40.98</v>
          </cell>
          <cell r="F430" t="str">
            <v>Săparea șanțurilor pentru depozitarea puieților cu lățimea de 40 cm și adâncimea de 40 cm; condiții: mijlocii</v>
          </cell>
          <cell r="G430" t="str">
            <v>10 m</v>
          </cell>
          <cell r="H430">
            <v>2</v>
          </cell>
          <cell r="J430" t="str">
            <v>mijlocii</v>
          </cell>
          <cell r="O430">
            <v>40</v>
          </cell>
          <cell r="P430">
            <v>40</v>
          </cell>
          <cell r="T430">
            <v>40.98</v>
          </cell>
        </row>
        <row r="431">
          <cell r="A431" t="str">
            <v>C.20.IV.b.3</v>
          </cell>
          <cell r="B431">
            <v>427</v>
          </cell>
          <cell r="C431" t="str">
            <v>C.20.IV.b.3</v>
          </cell>
          <cell r="D431">
            <v>1.86</v>
          </cell>
          <cell r="E431">
            <v>51.15</v>
          </cell>
          <cell r="F431" t="str">
            <v>Săparea șanțurilor pentru depozitarea puieților cu lățimea de 50 cm și adâncimea de 40 cm; condiții: mijlocii</v>
          </cell>
          <cell r="G431" t="str">
            <v>10 m</v>
          </cell>
          <cell r="H431">
            <v>2</v>
          </cell>
          <cell r="J431" t="str">
            <v>mijlocii</v>
          </cell>
          <cell r="O431">
            <v>50</v>
          </cell>
          <cell r="P431">
            <v>40</v>
          </cell>
          <cell r="T431">
            <v>51.15</v>
          </cell>
        </row>
        <row r="432">
          <cell r="A432" t="str">
            <v>C.20.IV.b.4</v>
          </cell>
          <cell r="B432">
            <v>428</v>
          </cell>
          <cell r="C432" t="str">
            <v>C.20.IV.b.4</v>
          </cell>
          <cell r="D432">
            <v>2.23</v>
          </cell>
          <cell r="E432">
            <v>61.33</v>
          </cell>
          <cell r="F432" t="str">
            <v>Săparea șanțurilor pentru depozitarea puieților cu lățimea de 60 cm și adâncimea de 40 cm; condiții: mijlocii</v>
          </cell>
          <cell r="G432" t="str">
            <v>10 m</v>
          </cell>
          <cell r="H432">
            <v>2</v>
          </cell>
          <cell r="J432" t="str">
            <v>mijlocii</v>
          </cell>
          <cell r="O432">
            <v>60</v>
          </cell>
          <cell r="P432">
            <v>40</v>
          </cell>
          <cell r="T432">
            <v>61.33</v>
          </cell>
        </row>
        <row r="433">
          <cell r="A433" t="str">
            <v>C.20.IV.b.5</v>
          </cell>
          <cell r="B433">
            <v>429</v>
          </cell>
          <cell r="C433" t="str">
            <v>C.20.IV.b.5</v>
          </cell>
          <cell r="D433">
            <v>2.6</v>
          </cell>
          <cell r="E433">
            <v>71.5</v>
          </cell>
          <cell r="F433" t="str">
            <v>Săparea șanțurilor pentru depozitarea puieților cu lățimea de 70 cm și adâncimea de 40 cm; condiții: mijlocii</v>
          </cell>
          <cell r="G433" t="str">
            <v>10 m</v>
          </cell>
          <cell r="H433">
            <v>2</v>
          </cell>
          <cell r="J433" t="str">
            <v>mijlocii</v>
          </cell>
          <cell r="O433">
            <v>70</v>
          </cell>
          <cell r="P433">
            <v>40</v>
          </cell>
          <cell r="T433">
            <v>71.5</v>
          </cell>
        </row>
        <row r="434">
          <cell r="A434" t="str">
            <v>C.20.IV.b.6</v>
          </cell>
          <cell r="B434">
            <v>430</v>
          </cell>
          <cell r="C434" t="str">
            <v>C.20.IV.b.6</v>
          </cell>
          <cell r="D434">
            <v>3.72</v>
          </cell>
          <cell r="E434">
            <v>102.3</v>
          </cell>
          <cell r="F434" t="str">
            <v>Săparea șanțurilor pentru depozitarea puieților cu lățimea de 100 cm și adâncimea de 40 cm; condiții: mijlocii</v>
          </cell>
          <cell r="G434" t="str">
            <v>10 m</v>
          </cell>
          <cell r="H434">
            <v>2</v>
          </cell>
          <cell r="J434" t="str">
            <v>mijlocii</v>
          </cell>
          <cell r="O434">
            <v>100</v>
          </cell>
          <cell r="P434">
            <v>40</v>
          </cell>
          <cell r="T434">
            <v>102.3</v>
          </cell>
        </row>
        <row r="435">
          <cell r="A435" t="str">
            <v>C.20.IV.c.1</v>
          </cell>
          <cell r="B435">
            <v>431</v>
          </cell>
          <cell r="C435" t="str">
            <v>C.20.IV.c.1</v>
          </cell>
          <cell r="D435">
            <v>1.31</v>
          </cell>
          <cell r="E435">
            <v>36.03</v>
          </cell>
          <cell r="F435" t="str">
            <v>Săparea șanțurilor pentru depozitarea puieților cu lățimea de 30 cm și adâncimea de 40 cm; condiții: grele</v>
          </cell>
          <cell r="G435" t="str">
            <v>10 m</v>
          </cell>
          <cell r="H435">
            <v>2</v>
          </cell>
          <cell r="J435" t="str">
            <v>grele</v>
          </cell>
          <cell r="O435">
            <v>30</v>
          </cell>
          <cell r="P435">
            <v>40</v>
          </cell>
          <cell r="T435">
            <v>36.03</v>
          </cell>
        </row>
        <row r="436">
          <cell r="A436" t="str">
            <v>C.20.IV.c.2</v>
          </cell>
          <cell r="B436">
            <v>432</v>
          </cell>
          <cell r="C436" t="str">
            <v>C.20.IV.c.2</v>
          </cell>
          <cell r="D436">
            <v>1.74</v>
          </cell>
          <cell r="E436">
            <v>47.85</v>
          </cell>
          <cell r="F436" t="str">
            <v>Săparea șanțurilor pentru depozitarea puieților cu lățimea de 40 cm și adâncimea de 40 cm; condiții: grele</v>
          </cell>
          <cell r="G436" t="str">
            <v>10 m</v>
          </cell>
          <cell r="H436">
            <v>2</v>
          </cell>
          <cell r="J436" t="str">
            <v>grele</v>
          </cell>
          <cell r="O436">
            <v>40</v>
          </cell>
          <cell r="P436">
            <v>40</v>
          </cell>
          <cell r="T436">
            <v>47.85</v>
          </cell>
        </row>
        <row r="437">
          <cell r="A437" t="str">
            <v>C.20.IV.c.3</v>
          </cell>
          <cell r="B437">
            <v>433</v>
          </cell>
          <cell r="C437" t="str">
            <v>C.20.IV.c.3</v>
          </cell>
          <cell r="D437">
            <v>2.1800000000000002</v>
          </cell>
          <cell r="E437">
            <v>59.95</v>
          </cell>
          <cell r="F437" t="str">
            <v>Săparea șanțurilor pentru depozitarea puieților cu lățimea de 50 cm și adâncimea de 40 cm; condiții: grele</v>
          </cell>
          <cell r="G437" t="str">
            <v>10 m</v>
          </cell>
          <cell r="H437">
            <v>2</v>
          </cell>
          <cell r="J437" t="str">
            <v>grele</v>
          </cell>
          <cell r="O437">
            <v>50</v>
          </cell>
          <cell r="P437">
            <v>40</v>
          </cell>
          <cell r="T437">
            <v>59.95</v>
          </cell>
        </row>
        <row r="438">
          <cell r="A438" t="str">
            <v>C.20.IV.c.4</v>
          </cell>
          <cell r="B438">
            <v>434</v>
          </cell>
          <cell r="C438" t="str">
            <v>C.20.IV.c.4</v>
          </cell>
          <cell r="D438">
            <v>2.62</v>
          </cell>
          <cell r="E438">
            <v>72.05</v>
          </cell>
          <cell r="F438" t="str">
            <v>Săparea șanțurilor pentru depozitarea puieților cu lățimea de 60 cm și adâncimea de 40 cm; condiții: grele</v>
          </cell>
          <cell r="G438" t="str">
            <v>10 m</v>
          </cell>
          <cell r="H438">
            <v>2</v>
          </cell>
          <cell r="J438" t="str">
            <v>grele</v>
          </cell>
          <cell r="O438">
            <v>60</v>
          </cell>
          <cell r="P438">
            <v>40</v>
          </cell>
          <cell r="T438">
            <v>72.05</v>
          </cell>
        </row>
        <row r="439">
          <cell r="A439" t="str">
            <v>C.20.IV.c.5</v>
          </cell>
          <cell r="B439">
            <v>435</v>
          </cell>
          <cell r="C439" t="str">
            <v>C.20.IV.c.5</v>
          </cell>
          <cell r="D439">
            <v>3.05</v>
          </cell>
          <cell r="E439">
            <v>83.88</v>
          </cell>
          <cell r="F439" t="str">
            <v>Săparea șanțurilor pentru depozitarea puieților cu lățimea de 70 cm și adâncimea de 40 cm; condiții: grele</v>
          </cell>
          <cell r="G439" t="str">
            <v>10 m</v>
          </cell>
          <cell r="H439">
            <v>2</v>
          </cell>
          <cell r="J439" t="str">
            <v>grele</v>
          </cell>
          <cell r="O439">
            <v>70</v>
          </cell>
          <cell r="P439">
            <v>40</v>
          </cell>
          <cell r="T439">
            <v>83.88</v>
          </cell>
        </row>
        <row r="440">
          <cell r="A440" t="str">
            <v>C.20.IV.c.6</v>
          </cell>
          <cell r="B440">
            <v>436</v>
          </cell>
          <cell r="C440" t="str">
            <v>C.20.IV.c.6</v>
          </cell>
          <cell r="D440">
            <v>4.3600000000000003</v>
          </cell>
          <cell r="E440">
            <v>119.9</v>
          </cell>
          <cell r="F440" t="str">
            <v>Săparea șanțurilor pentru depozitarea puieților cu lățimea de 100 cm și adâncimea de 40 cm; condiții: grele</v>
          </cell>
          <cell r="G440" t="str">
            <v>10 m</v>
          </cell>
          <cell r="H440">
            <v>2</v>
          </cell>
          <cell r="J440" t="str">
            <v>grele</v>
          </cell>
          <cell r="O440">
            <v>100</v>
          </cell>
          <cell r="P440">
            <v>40</v>
          </cell>
          <cell r="T440">
            <v>119.9</v>
          </cell>
        </row>
        <row r="441">
          <cell r="A441" t="str">
            <v>C.21.a</v>
          </cell>
          <cell r="B441">
            <v>437</v>
          </cell>
          <cell r="C441" t="str">
            <v>C.21.a</v>
          </cell>
          <cell r="D441">
            <v>0.2</v>
          </cell>
          <cell r="E441">
            <v>5.6</v>
          </cell>
          <cell r="F441" t="str">
            <v>Amenajarea sau reamenajarea ghețăriilor pentru păstrarea puieților - curățarea șanțului vechi de resturi de iarbă</v>
          </cell>
          <cell r="G441" t="str">
            <v>m.p.</v>
          </cell>
          <cell r="H441">
            <v>3</v>
          </cell>
          <cell r="T441">
            <v>5.6</v>
          </cell>
        </row>
        <row r="442">
          <cell r="A442" t="str">
            <v>C.21.b.1</v>
          </cell>
          <cell r="B442">
            <v>438</v>
          </cell>
          <cell r="C442" t="str">
            <v>C.21.b.1</v>
          </cell>
          <cell r="D442">
            <v>1.08</v>
          </cell>
          <cell r="E442">
            <v>30.24</v>
          </cell>
          <cell r="F442" t="str">
            <v>Amenajarea sau reamenajarea ghețăriilor pentru păstrarea puieților - pregătirea ghețăriei (pat rece format din gheață și zăpadă)</v>
          </cell>
          <cell r="G442" t="str">
            <v>m.p.</v>
          </cell>
          <cell r="H442">
            <v>3</v>
          </cell>
          <cell r="T442">
            <v>30.24</v>
          </cell>
        </row>
        <row r="443">
          <cell r="A443" t="str">
            <v>C.21.b.2</v>
          </cell>
          <cell r="B443">
            <v>439</v>
          </cell>
          <cell r="C443" t="str">
            <v>C.21.b.2</v>
          </cell>
          <cell r="D443">
            <v>1</v>
          </cell>
          <cell r="E443">
            <v>28</v>
          </cell>
          <cell r="F443" t="str">
            <v>Amenajarea sau reamenajarea ghețăriilor pentru păstrarea puieților - pregătirea ghețăriei (pat rece format din zăpadă)</v>
          </cell>
          <cell r="G443" t="str">
            <v>m.p.</v>
          </cell>
          <cell r="H443">
            <v>3</v>
          </cell>
          <cell r="T443">
            <v>28</v>
          </cell>
        </row>
        <row r="444">
          <cell r="A444" t="str">
            <v>C.24.I.a.1</v>
          </cell>
          <cell r="B444">
            <v>440</v>
          </cell>
          <cell r="C444" t="str">
            <v>C.24.I.a.1</v>
          </cell>
          <cell r="D444">
            <v>0.14000000000000001</v>
          </cell>
          <cell r="E444">
            <v>3.92</v>
          </cell>
          <cell r="F444" t="str">
            <v>Depozitarea puieţilor la şanţ - rășinoase de 1 - 3 ani</v>
          </cell>
          <cell r="G444" t="str">
            <v>1000 buc</v>
          </cell>
          <cell r="H444">
            <v>3</v>
          </cell>
          <cell r="T444">
            <v>3.92</v>
          </cell>
        </row>
        <row r="445">
          <cell r="A445" t="str">
            <v>C.24.I.a.2</v>
          </cell>
          <cell r="B445">
            <v>441</v>
          </cell>
          <cell r="C445" t="str">
            <v>C.24.I.a.2</v>
          </cell>
          <cell r="D445">
            <v>0.16</v>
          </cell>
          <cell r="E445">
            <v>4.4800000000000004</v>
          </cell>
          <cell r="F445" t="str">
            <v>Depozitarea puieţilor la şanţ  - rășinoase de &gt; 3 ani</v>
          </cell>
          <cell r="G445" t="str">
            <v>1000 buc</v>
          </cell>
          <cell r="H445">
            <v>3</v>
          </cell>
          <cell r="T445">
            <v>4.4800000000000004</v>
          </cell>
        </row>
        <row r="446">
          <cell r="A446" t="str">
            <v>C.24.I.b.1</v>
          </cell>
          <cell r="B446">
            <v>442</v>
          </cell>
          <cell r="C446" t="str">
            <v>C.24.I.b.1</v>
          </cell>
          <cell r="D446">
            <v>0.21</v>
          </cell>
          <cell r="E446">
            <v>5.88</v>
          </cell>
          <cell r="F446" t="str">
            <v>Depozitarea puieţilor la şanţ - foioase de 3 ani</v>
          </cell>
          <cell r="G446" t="str">
            <v>1000 buc</v>
          </cell>
          <cell r="H446">
            <v>3</v>
          </cell>
          <cell r="T446">
            <v>5.88</v>
          </cell>
        </row>
        <row r="447">
          <cell r="A447" t="str">
            <v>C.24.I.b.2</v>
          </cell>
          <cell r="B447">
            <v>443</v>
          </cell>
          <cell r="C447" t="str">
            <v>C.24.I.b.2</v>
          </cell>
          <cell r="D447">
            <v>0.16</v>
          </cell>
          <cell r="E447">
            <v>4.4800000000000004</v>
          </cell>
          <cell r="F447" t="str">
            <v>Depozitarea puieţilor la şanţ - foioase de 1 - 2 ani</v>
          </cell>
          <cell r="G447" t="str">
            <v>1000 buc</v>
          </cell>
          <cell r="H447">
            <v>3</v>
          </cell>
          <cell r="T447">
            <v>4.4800000000000004</v>
          </cell>
        </row>
        <row r="448">
          <cell r="A448" t="str">
            <v>C.24.I.c.1</v>
          </cell>
          <cell r="B448">
            <v>444</v>
          </cell>
          <cell r="C448" t="str">
            <v>C.24.I.c.1</v>
          </cell>
          <cell r="D448">
            <v>0.56000000000000005</v>
          </cell>
          <cell r="E448">
            <v>15.68</v>
          </cell>
          <cell r="F448" t="str">
            <v>Depozitarea puieţilor la şanţ - plop euramerican de 1 an</v>
          </cell>
          <cell r="G448" t="str">
            <v>1000 buc</v>
          </cell>
          <cell r="H448">
            <v>3</v>
          </cell>
          <cell r="T448">
            <v>15.68</v>
          </cell>
        </row>
        <row r="449">
          <cell r="A449" t="str">
            <v>C.24.I.c.2</v>
          </cell>
          <cell r="B449">
            <v>445</v>
          </cell>
          <cell r="C449" t="str">
            <v>C.24.I.c.2</v>
          </cell>
          <cell r="D449">
            <v>1.44</v>
          </cell>
          <cell r="E449">
            <v>40.32</v>
          </cell>
          <cell r="F449" t="str">
            <v>Depozitarea puieţilor la şanţ - plop euramerican de talie mare pentru plantații în aliniamente</v>
          </cell>
          <cell r="G449" t="str">
            <v>1000 buc</v>
          </cell>
          <cell r="H449">
            <v>3</v>
          </cell>
          <cell r="T449">
            <v>40.32</v>
          </cell>
        </row>
        <row r="450">
          <cell r="A450" t="str">
            <v>C.24.II.a</v>
          </cell>
          <cell r="B450">
            <v>446</v>
          </cell>
          <cell r="C450" t="str">
            <v>C.24.II.a</v>
          </cell>
          <cell r="D450">
            <v>0.25</v>
          </cell>
          <cell r="E450">
            <v>7</v>
          </cell>
          <cell r="F450" t="str">
            <v>Conservarea puieţilor de rășinoase în gheţărie</v>
          </cell>
          <cell r="G450" t="str">
            <v>1000 buc</v>
          </cell>
          <cell r="H450">
            <v>3</v>
          </cell>
          <cell r="T450">
            <v>7</v>
          </cell>
        </row>
        <row r="451">
          <cell r="A451" t="str">
            <v>C.25.I.a.1</v>
          </cell>
          <cell r="B451">
            <v>447</v>
          </cell>
          <cell r="C451" t="str">
            <v>C.25.I.a.1</v>
          </cell>
          <cell r="D451">
            <v>38.18</v>
          </cell>
          <cell r="E451">
            <v>1088.1300000000001</v>
          </cell>
          <cell r="F451" t="str">
            <v>Semănături directe în vetre în teren nepregătit - sub masiv sau în terenuri destinate reîmpăduririi - răsinoase; condiții de lucru: ușoare</v>
          </cell>
          <cell r="G451" t="str">
            <v>1000 buc</v>
          </cell>
          <cell r="H451">
            <v>4</v>
          </cell>
          <cell r="J451" t="str">
            <v>ușoare</v>
          </cell>
          <cell r="T451">
            <v>1088.1300000000001</v>
          </cell>
        </row>
        <row r="452">
          <cell r="A452" t="str">
            <v>C.25.I.a.2</v>
          </cell>
          <cell r="B452">
            <v>448</v>
          </cell>
          <cell r="C452" t="str">
            <v>C.25.I.a.2</v>
          </cell>
          <cell r="D452">
            <v>49.22</v>
          </cell>
          <cell r="E452">
            <v>1402.77</v>
          </cell>
          <cell r="F452" t="str">
            <v>Semănături directe în vetre în teren nepregătit - sub masiv sau în terenuri destinate reîmpăduririi - răsinoase; condiții de lucru: mijlocii</v>
          </cell>
          <cell r="G452" t="str">
            <v>1000 buc</v>
          </cell>
          <cell r="H452">
            <v>4</v>
          </cell>
          <cell r="J452" t="str">
            <v>mijlocii</v>
          </cell>
          <cell r="T452">
            <v>1402.77</v>
          </cell>
        </row>
        <row r="453">
          <cell r="A453" t="str">
            <v>C.25.I.a.3</v>
          </cell>
          <cell r="B453">
            <v>449</v>
          </cell>
          <cell r="C453" t="str">
            <v>C.25.I.a.3</v>
          </cell>
          <cell r="D453">
            <v>64.16</v>
          </cell>
          <cell r="E453">
            <v>1828.56</v>
          </cell>
          <cell r="F453" t="str">
            <v>Semănături directe în vetre în teren nepregătit - sub masiv sau în terenuri destinate reîmpăduririi - răsinoase; condiții de lucru: grele</v>
          </cell>
          <cell r="G453" t="str">
            <v>1000 buc</v>
          </cell>
          <cell r="H453">
            <v>4</v>
          </cell>
          <cell r="J453" t="str">
            <v>grele</v>
          </cell>
          <cell r="T453">
            <v>1828.56</v>
          </cell>
        </row>
        <row r="454">
          <cell r="A454" t="str">
            <v>C.25.I.b.1</v>
          </cell>
          <cell r="B454">
            <v>450</v>
          </cell>
          <cell r="C454" t="str">
            <v>C.25.I.b.1</v>
          </cell>
          <cell r="D454">
            <v>42.57</v>
          </cell>
          <cell r="E454">
            <v>1213.25</v>
          </cell>
          <cell r="F454" t="str">
            <v>Semănături directe în vetre în teren nepregătit - sub masiv sau în terenuri destinate reîmpăduririi - cvercinee; condiții de lucru: ușoare</v>
          </cell>
          <cell r="G454" t="str">
            <v>1000 buc</v>
          </cell>
          <cell r="H454">
            <v>4</v>
          </cell>
          <cell r="J454" t="str">
            <v>ușoare</v>
          </cell>
          <cell r="T454">
            <v>1213.25</v>
          </cell>
        </row>
        <row r="455">
          <cell r="A455" t="str">
            <v>C.25.I.b.2</v>
          </cell>
          <cell r="B455">
            <v>451</v>
          </cell>
          <cell r="C455" t="str">
            <v>C.25.I.b.2</v>
          </cell>
          <cell r="D455">
            <v>53.24</v>
          </cell>
          <cell r="E455">
            <v>1517.34</v>
          </cell>
          <cell r="F455" t="str">
            <v>Semănături directe în vetre în teren nepregătit - sub masiv sau în terenuri destinate reîmpăduririi - cvercinee; condiții de lucru: mijlocii</v>
          </cell>
          <cell r="G455" t="str">
            <v>1000 buc</v>
          </cell>
          <cell r="H455">
            <v>4</v>
          </cell>
          <cell r="J455" t="str">
            <v>mijlocii</v>
          </cell>
          <cell r="T455">
            <v>1517.34</v>
          </cell>
        </row>
        <row r="456">
          <cell r="A456" t="str">
            <v>C.25.I.b.3</v>
          </cell>
          <cell r="B456">
            <v>452</v>
          </cell>
          <cell r="C456" t="str">
            <v>C.25.I.b.3</v>
          </cell>
          <cell r="D456">
            <v>68.180000000000007</v>
          </cell>
          <cell r="E456">
            <v>1943.13</v>
          </cell>
          <cell r="F456" t="str">
            <v>Semănături directe în vetre în teren nepregătit - sub masiv sau în terenuri destinate reîmpăduririi - cvercinee; condiții de lucru: grele</v>
          </cell>
          <cell r="G456" t="str">
            <v>1000 buc</v>
          </cell>
          <cell r="H456">
            <v>4</v>
          </cell>
          <cell r="J456" t="str">
            <v>grele</v>
          </cell>
          <cell r="T456">
            <v>1943.13</v>
          </cell>
        </row>
        <row r="457">
          <cell r="A457" t="str">
            <v>C.25.II.a.1</v>
          </cell>
          <cell r="B457">
            <v>453</v>
          </cell>
          <cell r="C457" t="str">
            <v>C.25.II.a.1</v>
          </cell>
          <cell r="D457">
            <v>56.56</v>
          </cell>
          <cell r="E457">
            <v>1611.96</v>
          </cell>
          <cell r="F457" t="str">
            <v>Semănături directe în vetre în teren nepregătit - în poieni destinate împăduririi - cvercinee; condiții de lucru: ușoare</v>
          </cell>
          <cell r="G457" t="str">
            <v>1000 buc</v>
          </cell>
          <cell r="H457">
            <v>4</v>
          </cell>
          <cell r="J457" t="str">
            <v>ușoare</v>
          </cell>
          <cell r="T457">
            <v>1611.96</v>
          </cell>
        </row>
        <row r="458">
          <cell r="A458" t="str">
            <v>C.25.II.a.2</v>
          </cell>
          <cell r="B458">
            <v>454</v>
          </cell>
          <cell r="C458" t="str">
            <v>C.25.II.a.2</v>
          </cell>
          <cell r="D458">
            <v>70.45</v>
          </cell>
          <cell r="E458">
            <v>2007.83</v>
          </cell>
          <cell r="F458" t="str">
            <v>Semănături directe în vetre în teren nepregătit - în poieni destinate împăduririi - cvercinee; condiții de lucru: mijlocii</v>
          </cell>
          <cell r="G458" t="str">
            <v>1000 buc</v>
          </cell>
          <cell r="H458">
            <v>4</v>
          </cell>
          <cell r="J458" t="str">
            <v>mijlocii</v>
          </cell>
          <cell r="T458">
            <v>2007.83</v>
          </cell>
        </row>
        <row r="459">
          <cell r="A459" t="str">
            <v>C.25.II.a.3</v>
          </cell>
          <cell r="B459">
            <v>455</v>
          </cell>
          <cell r="C459" t="str">
            <v>C.25.II.a.3</v>
          </cell>
          <cell r="D459">
            <v>97.31</v>
          </cell>
          <cell r="E459">
            <v>2773.34</v>
          </cell>
          <cell r="F459" t="str">
            <v>Semănături directe în vetre în teren nepregătit - în poieni destinate împăduririi - cvercinee; condiții de lucru: grele</v>
          </cell>
          <cell r="G459" t="str">
            <v>1000 buc</v>
          </cell>
          <cell r="H459">
            <v>4</v>
          </cell>
          <cell r="J459" t="str">
            <v>grele</v>
          </cell>
          <cell r="T459">
            <v>2773.34</v>
          </cell>
        </row>
        <row r="460">
          <cell r="A460" t="str">
            <v>C.39.a</v>
          </cell>
          <cell r="B460">
            <v>456</v>
          </cell>
          <cell r="C460" t="str">
            <v>C.39.a</v>
          </cell>
          <cell r="D460">
            <v>17.579999999999998</v>
          </cell>
          <cell r="E460">
            <v>509.82</v>
          </cell>
          <cell r="F460" t="str">
            <v>Pichetarea terenului în vederea împăduririlor - cu picheți; schema: 4x4 m</v>
          </cell>
          <cell r="G460" t="str">
            <v>1000 buc</v>
          </cell>
          <cell r="H460">
            <v>5</v>
          </cell>
          <cell r="K460" t="str">
            <v>4x4</v>
          </cell>
          <cell r="T460">
            <v>509.82</v>
          </cell>
        </row>
        <row r="461">
          <cell r="A461" t="str">
            <v>C.39.b</v>
          </cell>
          <cell r="B461">
            <v>457</v>
          </cell>
          <cell r="C461" t="str">
            <v>C.39.b</v>
          </cell>
          <cell r="D461">
            <v>13.79</v>
          </cell>
          <cell r="E461">
            <v>399.91</v>
          </cell>
          <cell r="F461" t="str">
            <v>Pichetarea terenului în vederea împăduririlor - cu picheți; schema: 3x3 m</v>
          </cell>
          <cell r="G461" t="str">
            <v>1000 buc</v>
          </cell>
          <cell r="H461">
            <v>5</v>
          </cell>
          <cell r="K461" t="str">
            <v>3x3</v>
          </cell>
          <cell r="T461">
            <v>399.91</v>
          </cell>
        </row>
        <row r="462">
          <cell r="A462" t="str">
            <v>C.39.c</v>
          </cell>
          <cell r="B462">
            <v>458</v>
          </cell>
          <cell r="C462" t="str">
            <v>C.39.c</v>
          </cell>
          <cell r="D462">
            <v>13.72</v>
          </cell>
          <cell r="E462">
            <v>397.88</v>
          </cell>
          <cell r="F462" t="str">
            <v>Pichetarea terenului în vederea împăduririlor - cu picheți; schema: 3x2 m</v>
          </cell>
          <cell r="G462" t="str">
            <v>1000 buc</v>
          </cell>
          <cell r="H462">
            <v>5</v>
          </cell>
          <cell r="K462" t="str">
            <v>3x2</v>
          </cell>
          <cell r="T462">
            <v>397.88</v>
          </cell>
        </row>
        <row r="463">
          <cell r="A463" t="str">
            <v>C.39.d.1</v>
          </cell>
          <cell r="B463">
            <v>459</v>
          </cell>
          <cell r="C463" t="str">
            <v>C.39.d.1</v>
          </cell>
          <cell r="D463">
            <v>20.45</v>
          </cell>
          <cell r="E463">
            <v>593.04999999999995</v>
          </cell>
          <cell r="F463" t="str">
            <v>Pichetarea terenului în vederea împăduririlor - cu țăruși; schema: 2x1 m</v>
          </cell>
          <cell r="G463" t="str">
            <v>1000 buc</v>
          </cell>
          <cell r="H463">
            <v>5</v>
          </cell>
          <cell r="K463" t="str">
            <v>2x1</v>
          </cell>
          <cell r="T463">
            <v>593.04999999999995</v>
          </cell>
        </row>
        <row r="464">
          <cell r="A464" t="str">
            <v>C.39.d.2</v>
          </cell>
          <cell r="B464">
            <v>460</v>
          </cell>
          <cell r="C464" t="str">
            <v>C.39.d.2</v>
          </cell>
          <cell r="D464">
            <v>15.9</v>
          </cell>
          <cell r="E464">
            <v>461.1</v>
          </cell>
          <cell r="F464" t="str">
            <v>Pichetarea terenului în vederea împăduririlor - cu picheți; schema: 2x1 m</v>
          </cell>
          <cell r="G464" t="str">
            <v>1000 buc</v>
          </cell>
          <cell r="H464">
            <v>5</v>
          </cell>
          <cell r="K464" t="str">
            <v>2x1</v>
          </cell>
          <cell r="T464">
            <v>461.1</v>
          </cell>
        </row>
        <row r="465">
          <cell r="A465" t="str">
            <v>C.39.e</v>
          </cell>
          <cell r="B465">
            <v>461</v>
          </cell>
          <cell r="C465" t="str">
            <v>C.39.e</v>
          </cell>
          <cell r="D465">
            <v>10.15</v>
          </cell>
          <cell r="E465">
            <v>294.35000000000002</v>
          </cell>
          <cell r="F465" t="str">
            <v>Pichetarea terenului în vederea împăduririlor - cu picheți; schema: 1x1 m</v>
          </cell>
          <cell r="G465" t="str">
            <v>1000 buc</v>
          </cell>
          <cell r="H465">
            <v>5</v>
          </cell>
          <cell r="K465" t="str">
            <v>1x1</v>
          </cell>
          <cell r="T465">
            <v>294.35000000000002</v>
          </cell>
        </row>
        <row r="466">
          <cell r="A466" t="str">
            <v>C.39.f</v>
          </cell>
          <cell r="B466">
            <v>462</v>
          </cell>
          <cell r="C466" t="str">
            <v>C.39.f</v>
          </cell>
          <cell r="D466">
            <v>15.94</v>
          </cell>
          <cell r="E466">
            <v>462.26</v>
          </cell>
          <cell r="F466" t="str">
            <v>Pichetarea terenului în vederea împăduririlor - cu picheți; schema: 1.5x0.6 m</v>
          </cell>
          <cell r="G466" t="str">
            <v>1000 buc</v>
          </cell>
          <cell r="H466">
            <v>5</v>
          </cell>
          <cell r="K466" t="str">
            <v>1.5x0.6</v>
          </cell>
          <cell r="T466">
            <v>462.26</v>
          </cell>
        </row>
        <row r="467">
          <cell r="A467" t="str">
            <v>C.39.g</v>
          </cell>
          <cell r="B467">
            <v>463</v>
          </cell>
          <cell r="C467" t="str">
            <v>C.39.g</v>
          </cell>
          <cell r="D467">
            <v>19.05</v>
          </cell>
          <cell r="E467">
            <v>552.45000000000005</v>
          </cell>
          <cell r="F467" t="str">
            <v>Pichetarea terenului în vederea împăduririlor - cu picheți; schema: 5x5 m</v>
          </cell>
          <cell r="G467" t="str">
            <v>1000 buc</v>
          </cell>
          <cell r="H467">
            <v>5</v>
          </cell>
          <cell r="K467" t="str">
            <v>5x5</v>
          </cell>
          <cell r="T467">
            <v>552.45000000000005</v>
          </cell>
        </row>
        <row r="468">
          <cell r="A468" t="str">
            <v>C.4.A.a</v>
          </cell>
          <cell r="B468">
            <v>464</v>
          </cell>
          <cell r="C468" t="str">
            <v>C.4.A.a</v>
          </cell>
          <cell r="D468">
            <v>1.74</v>
          </cell>
          <cell r="E468">
            <v>47.85</v>
          </cell>
          <cell r="F468" t="str">
            <v>Tăierea manuală a tufișurilor, arbuștilor și arborilor subțiri - fără scoaterea rădăcinilor; condiții ușoare</v>
          </cell>
          <cell r="G468" t="str">
            <v>ar</v>
          </cell>
          <cell r="H468">
            <v>2</v>
          </cell>
          <cell r="J468" t="str">
            <v>ușoare</v>
          </cell>
          <cell r="T468">
            <v>47.85</v>
          </cell>
        </row>
        <row r="469">
          <cell r="A469" t="str">
            <v>C.4.A.b</v>
          </cell>
          <cell r="B469">
            <v>465</v>
          </cell>
          <cell r="C469" t="str">
            <v>C.4.A.b</v>
          </cell>
          <cell r="D469">
            <v>2.63</v>
          </cell>
          <cell r="E469">
            <v>72.33</v>
          </cell>
          <cell r="F469" t="str">
            <v>Tăierea manuală a tufișurilor, arbuștilor și arborilor subțiri - fără scoaterea rădăcinilor; condiții mijlocii</v>
          </cell>
          <cell r="G469" t="str">
            <v>ar</v>
          </cell>
          <cell r="H469">
            <v>2</v>
          </cell>
          <cell r="J469" t="str">
            <v>mijlocii</v>
          </cell>
          <cell r="T469">
            <v>72.33</v>
          </cell>
        </row>
        <row r="470">
          <cell r="A470" t="str">
            <v>C.4.A.c.</v>
          </cell>
          <cell r="B470">
            <v>466</v>
          </cell>
          <cell r="C470" t="str">
            <v>C.4.A.c.</v>
          </cell>
          <cell r="D470">
            <v>5.19</v>
          </cell>
          <cell r="E470">
            <v>142.72999999999999</v>
          </cell>
          <cell r="F470" t="str">
            <v>Tăierea manuală a tufișurilor, arbuștilor și arborilor subțiri - fără scoaterea rădăcinilo; condiții grele</v>
          </cell>
          <cell r="G470" t="str">
            <v>ar</v>
          </cell>
          <cell r="H470">
            <v>2</v>
          </cell>
          <cell r="J470" t="str">
            <v>grele</v>
          </cell>
          <cell r="T470">
            <v>142.72999999999999</v>
          </cell>
        </row>
        <row r="471">
          <cell r="A471" t="str">
            <v>C.4.B</v>
          </cell>
          <cell r="B471">
            <v>467</v>
          </cell>
          <cell r="C471" t="str">
            <v>C.4.B</v>
          </cell>
          <cell r="D471">
            <v>14.81</v>
          </cell>
          <cell r="E471">
            <v>407.28</v>
          </cell>
          <cell r="F471" t="str">
            <v>Tăierea manuală a tufișurilor, arbuștilor și arborilor subțiri - cu scoaterea rădăcinilor</v>
          </cell>
          <cell r="G471" t="str">
            <v>ar</v>
          </cell>
          <cell r="H471">
            <v>2</v>
          </cell>
          <cell r="T471">
            <v>407.28</v>
          </cell>
        </row>
        <row r="472">
          <cell r="A472" t="str">
            <v>C.46.a</v>
          </cell>
          <cell r="B472">
            <v>468</v>
          </cell>
          <cell r="C472" t="str">
            <v>C.46.a</v>
          </cell>
          <cell r="D472">
            <v>0.17</v>
          </cell>
          <cell r="E472">
            <v>4.8499999999999996</v>
          </cell>
          <cell r="F472" t="str">
            <v>Revizuirea plantaţiilor și semănăturilor directe - nr. de puieți ce necesită a fi revizuit pe 1 ar: &lt;10</v>
          </cell>
          <cell r="G472" t="str">
            <v>ar</v>
          </cell>
          <cell r="H472">
            <v>4</v>
          </cell>
          <cell r="L472" t="str">
            <v>&lt;10</v>
          </cell>
          <cell r="T472">
            <v>4.8499999999999996</v>
          </cell>
        </row>
        <row r="473">
          <cell r="A473" t="str">
            <v>C.46.b</v>
          </cell>
          <cell r="B473">
            <v>469</v>
          </cell>
          <cell r="C473" t="str">
            <v>C.46.b</v>
          </cell>
          <cell r="D473">
            <v>0.28000000000000003</v>
          </cell>
          <cell r="E473">
            <v>7.98</v>
          </cell>
          <cell r="F473" t="str">
            <v>Revizuirea plantaţiilor și semănăturilor directe - nr. de puieți ce necesită a fi revizuit pe 1 ar: 11-20</v>
          </cell>
          <cell r="G473" t="str">
            <v>ar</v>
          </cell>
          <cell r="H473">
            <v>4</v>
          </cell>
          <cell r="L473" t="str">
            <v>11-20</v>
          </cell>
          <cell r="T473">
            <v>7.98</v>
          </cell>
        </row>
        <row r="474">
          <cell r="A474" t="str">
            <v>C.46.c</v>
          </cell>
          <cell r="B474">
            <v>470</v>
          </cell>
          <cell r="C474" t="str">
            <v>C.46.c</v>
          </cell>
          <cell r="D474">
            <v>0.47</v>
          </cell>
          <cell r="E474">
            <v>13.4</v>
          </cell>
          <cell r="F474" t="str">
            <v>Revizuirea plantaţiilor și semănăturilor directe - nr. de puieți ce necesită a fi revizuit pe 1 ar: 21-30</v>
          </cell>
          <cell r="G474" t="str">
            <v>ar</v>
          </cell>
          <cell r="H474">
            <v>4</v>
          </cell>
          <cell r="L474" t="str">
            <v>21-30</v>
          </cell>
          <cell r="T474">
            <v>13.4</v>
          </cell>
        </row>
        <row r="475">
          <cell r="A475" t="str">
            <v>C.46.d</v>
          </cell>
          <cell r="B475">
            <v>471</v>
          </cell>
          <cell r="C475" t="str">
            <v>C.46.d</v>
          </cell>
          <cell r="D475">
            <v>0.64</v>
          </cell>
          <cell r="E475">
            <v>18.239999999999998</v>
          </cell>
          <cell r="F475" t="str">
            <v>Revizuirea plantaţiilor și semănăturilor directe - nr. de puieți ce necesită a fi revizuit pe 1 ar: &gt;30</v>
          </cell>
          <cell r="G475" t="str">
            <v>ar</v>
          </cell>
          <cell r="H475">
            <v>4</v>
          </cell>
          <cell r="L475" t="str">
            <v>&gt;30</v>
          </cell>
          <cell r="T475">
            <v>18.239999999999998</v>
          </cell>
        </row>
        <row r="476">
          <cell r="A476" t="str">
            <v>C.51.I.a.1</v>
          </cell>
          <cell r="B476">
            <v>472</v>
          </cell>
          <cell r="C476" t="str">
            <v>C.51.I.a.1</v>
          </cell>
          <cell r="D476">
            <v>17.82</v>
          </cell>
          <cell r="E476">
            <v>507.87</v>
          </cell>
          <cell r="F476" t="str">
            <v>Mobilizarea manuală a solului în jurul puieților în plantații, semănături directe și regenerări naturale - Prașila I - condiții de lucru: ușoare</v>
          </cell>
          <cell r="G476" t="str">
            <v>1000 buc</v>
          </cell>
          <cell r="H476">
            <v>4</v>
          </cell>
          <cell r="J476" t="str">
            <v>ușoare</v>
          </cell>
          <cell r="T476">
            <v>507.87</v>
          </cell>
        </row>
        <row r="477">
          <cell r="A477" t="str">
            <v>C.51.I.a.2</v>
          </cell>
          <cell r="B477">
            <v>473</v>
          </cell>
          <cell r="C477" t="str">
            <v>C.51.I.a.2</v>
          </cell>
          <cell r="D477">
            <v>21.05</v>
          </cell>
          <cell r="E477">
            <v>599.92999999999995</v>
          </cell>
          <cell r="F477" t="str">
            <v>Mobilizarea manuală a solului în jurul puieților în plantații, semănături directe și regenerări naturale - Prașila I - condiții de lucru: mijlocii</v>
          </cell>
          <cell r="G477" t="str">
            <v>1000 buc</v>
          </cell>
          <cell r="H477">
            <v>4</v>
          </cell>
          <cell r="J477" t="str">
            <v>mijlocii</v>
          </cell>
          <cell r="T477">
            <v>599.92999999999995</v>
          </cell>
        </row>
        <row r="478">
          <cell r="A478" t="str">
            <v>C.51.I.a.3</v>
          </cell>
          <cell r="B478">
            <v>474</v>
          </cell>
          <cell r="C478" t="str">
            <v>C.51.I.a.3</v>
          </cell>
          <cell r="D478">
            <v>30.19</v>
          </cell>
          <cell r="E478">
            <v>860.42</v>
          </cell>
          <cell r="F478" t="str">
            <v>Mobilizarea manuală a solului în jurul puieților în plantații, semănături directe și regenerări naturale - Prașila I - condiții de lucru: grele</v>
          </cell>
          <cell r="G478" t="str">
            <v>1000 buc</v>
          </cell>
          <cell r="H478">
            <v>4</v>
          </cell>
          <cell r="J478" t="str">
            <v>grele</v>
          </cell>
          <cell r="T478">
            <v>860.42</v>
          </cell>
        </row>
        <row r="479">
          <cell r="A479" t="str">
            <v>C.51.I.b.1</v>
          </cell>
          <cell r="B479">
            <v>475</v>
          </cell>
          <cell r="C479" t="str">
            <v>C.51.I.b.1</v>
          </cell>
          <cell r="D479">
            <v>16.100000000000001</v>
          </cell>
          <cell r="E479">
            <v>458.85</v>
          </cell>
          <cell r="F479" t="str">
            <v>Mobilizarea manuală a solului în jurul puieților în plantații, semănături directe și regenerări naturale - Prașila I - condiții de lucru: ușoare</v>
          </cell>
          <cell r="G479" t="str">
            <v>1000 buc</v>
          </cell>
          <cell r="H479">
            <v>4</v>
          </cell>
          <cell r="J479" t="str">
            <v>ușoare</v>
          </cell>
          <cell r="T479">
            <v>458.85</v>
          </cell>
        </row>
        <row r="480">
          <cell r="A480" t="str">
            <v>C.51.I.b.2</v>
          </cell>
          <cell r="B480">
            <v>476</v>
          </cell>
          <cell r="C480" t="str">
            <v>C.51.I.b.2</v>
          </cell>
          <cell r="D480">
            <v>23.39</v>
          </cell>
          <cell r="E480">
            <v>666.62</v>
          </cell>
          <cell r="F480" t="str">
            <v>Mobilizarea manuală a solului în jurul puieților în plantații, semănături directe și regenerări naturale - Prașila I - condiții de lucru: mijlocii</v>
          </cell>
          <cell r="G480" t="str">
            <v>1000 buc</v>
          </cell>
          <cell r="H480">
            <v>4</v>
          </cell>
          <cell r="J480" t="str">
            <v>mijlocii</v>
          </cell>
          <cell r="T480">
            <v>666.62</v>
          </cell>
        </row>
        <row r="481">
          <cell r="A481" t="str">
            <v>C.51.I.b.3</v>
          </cell>
          <cell r="B481">
            <v>477</v>
          </cell>
          <cell r="C481" t="str">
            <v>C.51.I.b.3</v>
          </cell>
          <cell r="D481">
            <v>37.56</v>
          </cell>
          <cell r="E481">
            <v>1070.46</v>
          </cell>
          <cell r="F481" t="str">
            <v>Mobilizarea manuală a solului în jurul puieților în plantații, semănături directe și regenerări naturale - Prașila I - condiții de lucru: grele</v>
          </cell>
          <cell r="G481" t="str">
            <v>1000 buc</v>
          </cell>
          <cell r="H481">
            <v>4</v>
          </cell>
          <cell r="J481" t="str">
            <v>grele</v>
          </cell>
          <cell r="T481">
            <v>1070.46</v>
          </cell>
        </row>
        <row r="482">
          <cell r="A482" t="str">
            <v>C.51.I.b.4</v>
          </cell>
          <cell r="B482">
            <v>478</v>
          </cell>
          <cell r="C482" t="str">
            <v>C.51.I.b.4</v>
          </cell>
          <cell r="D482">
            <v>51.61</v>
          </cell>
          <cell r="E482">
            <v>1470.89</v>
          </cell>
          <cell r="F482" t="str">
            <v>Mobilizarea manuală a solului în jurul puieților în plantații, semănături directe și regenerări naturale - Prașila I - condiții de lucru: f. grele</v>
          </cell>
          <cell r="G482" t="str">
            <v>1000 buc</v>
          </cell>
          <cell r="H482">
            <v>4</v>
          </cell>
          <cell r="J482" t="str">
            <v>f. grele</v>
          </cell>
          <cell r="T482">
            <v>1470.89</v>
          </cell>
        </row>
        <row r="483">
          <cell r="A483" t="str">
            <v>C.51.II.a.1</v>
          </cell>
          <cell r="B483">
            <v>479</v>
          </cell>
          <cell r="C483" t="str">
            <v>C.51.II.a.1</v>
          </cell>
          <cell r="D483">
            <v>14.47</v>
          </cell>
          <cell r="E483">
            <v>412.4</v>
          </cell>
          <cell r="F483" t="str">
            <v>Mobilizarea manuală a solului în jurul puieților în plantații, semănături directe și regenerări naturale - Prașila a II a - condiții de lucru: ușoare</v>
          </cell>
          <cell r="G483" t="str">
            <v>1000 buc</v>
          </cell>
          <cell r="H483">
            <v>4</v>
          </cell>
          <cell r="J483" t="str">
            <v>ușoare</v>
          </cell>
          <cell r="T483">
            <v>412.4</v>
          </cell>
        </row>
        <row r="484">
          <cell r="A484" t="str">
            <v>C.51.II.a.2</v>
          </cell>
          <cell r="B484">
            <v>480</v>
          </cell>
          <cell r="C484" t="str">
            <v>C.51.II.a.2</v>
          </cell>
          <cell r="D484">
            <v>18.96</v>
          </cell>
          <cell r="E484">
            <v>540.36</v>
          </cell>
          <cell r="F484" t="str">
            <v>Mobilizarea manuală a solului în jurul puieților în plantații, semănături directe și regenerări naturale - Prașila a II a - condiții de lucru: mijlocii</v>
          </cell>
          <cell r="G484" t="str">
            <v>1000 buc</v>
          </cell>
          <cell r="H484">
            <v>4</v>
          </cell>
          <cell r="J484" t="str">
            <v>mijlocii</v>
          </cell>
          <cell r="T484">
            <v>540.36</v>
          </cell>
        </row>
        <row r="485">
          <cell r="A485" t="str">
            <v>C.51.II.a.3</v>
          </cell>
          <cell r="B485">
            <v>481</v>
          </cell>
          <cell r="C485" t="str">
            <v>C.51.II.a.3</v>
          </cell>
          <cell r="D485">
            <v>22.86</v>
          </cell>
          <cell r="E485">
            <v>651.51</v>
          </cell>
          <cell r="F485" t="str">
            <v>Mobilizarea manuală a solului în jurul puieților în plantații, semănături directe și regenerări naturale - Prașila a II a - condiții de lucru: grele</v>
          </cell>
          <cell r="G485" t="str">
            <v>1000 buc</v>
          </cell>
          <cell r="H485">
            <v>4</v>
          </cell>
          <cell r="J485" t="str">
            <v>grele</v>
          </cell>
          <cell r="T485">
            <v>651.51</v>
          </cell>
        </row>
        <row r="486">
          <cell r="A486" t="str">
            <v>C.54.a</v>
          </cell>
          <cell r="B486">
            <v>482</v>
          </cell>
          <cell r="C486" t="str">
            <v>C.54.a</v>
          </cell>
          <cell r="D486">
            <v>1.2</v>
          </cell>
          <cell r="E486">
            <v>34.200000000000003</v>
          </cell>
          <cell r="F486" t="str">
            <v>Mobilizarea manuală a solului în tăblii, în plantaţii şi semănături directe - condiții de lucru: uşoare</v>
          </cell>
          <cell r="G486" t="str">
            <v>ar</v>
          </cell>
          <cell r="H486">
            <v>4</v>
          </cell>
          <cell r="J486" t="str">
            <v>uşoare</v>
          </cell>
          <cell r="T486">
            <v>34.200000000000003</v>
          </cell>
        </row>
        <row r="487">
          <cell r="A487" t="str">
            <v>C.54.b</v>
          </cell>
          <cell r="B487">
            <v>483</v>
          </cell>
          <cell r="C487" t="str">
            <v>C.54.b</v>
          </cell>
          <cell r="D487">
            <v>1.72</v>
          </cell>
          <cell r="E487">
            <v>49.02</v>
          </cell>
          <cell r="F487" t="str">
            <v>Mobilizarea manuală a solului în tăblii, în plantaţii şi semănături directe - condiții de lucru: mijlocii</v>
          </cell>
          <cell r="G487" t="str">
            <v>ar</v>
          </cell>
          <cell r="H487">
            <v>4</v>
          </cell>
          <cell r="J487" t="str">
            <v>mijlocii</v>
          </cell>
          <cell r="T487">
            <v>49.02</v>
          </cell>
        </row>
        <row r="488">
          <cell r="A488" t="str">
            <v>C.54.c</v>
          </cell>
          <cell r="B488">
            <v>484</v>
          </cell>
          <cell r="C488" t="str">
            <v>C.54.c</v>
          </cell>
          <cell r="D488">
            <v>2.16</v>
          </cell>
          <cell r="E488">
            <v>61.56</v>
          </cell>
          <cell r="F488" t="str">
            <v>Mobilizarea manuală a solului în tăblii, în plantaţii şi semănături directe - condiții de lucru: grele</v>
          </cell>
          <cell r="G488" t="str">
            <v>ar</v>
          </cell>
          <cell r="H488">
            <v>4</v>
          </cell>
          <cell r="J488" t="str">
            <v>grele</v>
          </cell>
          <cell r="T488">
            <v>61.56</v>
          </cell>
        </row>
        <row r="489">
          <cell r="A489" t="str">
            <v>C.57.I.a</v>
          </cell>
          <cell r="B489">
            <v>485</v>
          </cell>
          <cell r="C489" t="str">
            <v>C.57.I.a</v>
          </cell>
          <cell r="D489">
            <v>0.5</v>
          </cell>
          <cell r="E489">
            <v>14.5</v>
          </cell>
          <cell r="F489" t="str">
            <v>Descopleşirea speciilor forestiere de specii ierboase - I Pe toată suprafața - condiții de lucru: uşoare; nr. de puieți/ha: -</v>
          </cell>
          <cell r="G489" t="str">
            <v>ar</v>
          </cell>
          <cell r="H489">
            <v>5</v>
          </cell>
          <cell r="J489" t="str">
            <v>uşoare</v>
          </cell>
          <cell r="L489" t="str">
            <v>-</v>
          </cell>
          <cell r="T489">
            <v>14.5</v>
          </cell>
        </row>
        <row r="490">
          <cell r="A490" t="str">
            <v>C.57.I.b</v>
          </cell>
          <cell r="B490">
            <v>486</v>
          </cell>
          <cell r="C490" t="str">
            <v>C.57.I.b</v>
          </cell>
          <cell r="D490">
            <v>0.62</v>
          </cell>
          <cell r="E490">
            <v>17.98</v>
          </cell>
          <cell r="F490" t="str">
            <v>Descopleşirea speciilor forestiere de specii ierboase - I Pe toată suprafața - condiții de lucru: mijlocii; nr. de puieți/ha: -</v>
          </cell>
          <cell r="G490" t="str">
            <v>ar</v>
          </cell>
          <cell r="H490">
            <v>5</v>
          </cell>
          <cell r="J490" t="str">
            <v>mijlocii</v>
          </cell>
          <cell r="L490" t="str">
            <v>-</v>
          </cell>
          <cell r="T490">
            <v>17.98</v>
          </cell>
        </row>
        <row r="491">
          <cell r="A491" t="str">
            <v>C.57.I.c</v>
          </cell>
          <cell r="B491">
            <v>487</v>
          </cell>
          <cell r="C491" t="str">
            <v>C.57.I.c</v>
          </cell>
          <cell r="D491">
            <v>1.06</v>
          </cell>
          <cell r="E491">
            <v>30.74</v>
          </cell>
          <cell r="F491" t="str">
            <v>Descopleşirea speciilor forestiere de specii ierboase - I Pe toată suprafața - condiții de lucru: grele; nr. de puieți/ha: -</v>
          </cell>
          <cell r="G491" t="str">
            <v>ar</v>
          </cell>
          <cell r="H491">
            <v>5</v>
          </cell>
          <cell r="J491" t="str">
            <v>grele</v>
          </cell>
          <cell r="L491" t="str">
            <v>-</v>
          </cell>
          <cell r="T491">
            <v>30.74</v>
          </cell>
        </row>
        <row r="492">
          <cell r="A492" t="str">
            <v>C.57.II.a.1</v>
          </cell>
          <cell r="B492">
            <v>488</v>
          </cell>
          <cell r="C492" t="str">
            <v>C.57.II.a.1</v>
          </cell>
          <cell r="D492">
            <v>0.16</v>
          </cell>
          <cell r="E492">
            <v>4.6399999999999997</v>
          </cell>
          <cell r="F492" t="str">
            <v>Descopleşirea speciilor forestiere de specii ierboase - II În jurul puieților - condiții de lucru: uşoare; nr. de puieți/ha:  &lt; 2500</v>
          </cell>
          <cell r="G492" t="str">
            <v>ar</v>
          </cell>
          <cell r="H492">
            <v>5</v>
          </cell>
          <cell r="J492" t="str">
            <v>uşoare</v>
          </cell>
          <cell r="L492" t="str">
            <v xml:space="preserve"> &lt; 2500</v>
          </cell>
          <cell r="T492">
            <v>4.6399999999999997</v>
          </cell>
        </row>
        <row r="493">
          <cell r="A493" t="str">
            <v>C.57.II.a.2</v>
          </cell>
          <cell r="B493">
            <v>489</v>
          </cell>
          <cell r="C493" t="str">
            <v>C.57.II.a.2</v>
          </cell>
          <cell r="D493">
            <v>0.19</v>
          </cell>
          <cell r="E493">
            <v>5.51</v>
          </cell>
          <cell r="F493" t="str">
            <v>Descopleşirea speciilor forestiere de specii ierboase - II În jurul puieților - condiții de lucru: uşoare; nr. de puieți/ha:  2501 - 3500</v>
          </cell>
          <cell r="G493" t="str">
            <v>ar</v>
          </cell>
          <cell r="H493">
            <v>5</v>
          </cell>
          <cell r="J493" t="str">
            <v>uşoare</v>
          </cell>
          <cell r="L493" t="str">
            <v xml:space="preserve"> 2501 - 3500</v>
          </cell>
          <cell r="T493">
            <v>5.51</v>
          </cell>
        </row>
        <row r="494">
          <cell r="A494" t="str">
            <v>C.57.II.a.3</v>
          </cell>
          <cell r="B494">
            <v>490</v>
          </cell>
          <cell r="C494" t="str">
            <v>C.57.II.a.3</v>
          </cell>
          <cell r="D494">
            <v>0.22</v>
          </cell>
          <cell r="E494">
            <v>6.38</v>
          </cell>
          <cell r="F494" t="str">
            <v>Descopleşirea speciilor forestiere de specii ierboase - II În jurul puieților - condiții de lucru: uşoare; nr. de puieți/ha: 3501 - 4500</v>
          </cell>
          <cell r="G494" t="str">
            <v>ar</v>
          </cell>
          <cell r="H494">
            <v>5</v>
          </cell>
          <cell r="J494" t="str">
            <v>uşoare</v>
          </cell>
          <cell r="L494" t="str">
            <v>3501 - 4500</v>
          </cell>
          <cell r="T494">
            <v>6.38</v>
          </cell>
        </row>
        <row r="495">
          <cell r="A495" t="str">
            <v>C.57.II.a.4</v>
          </cell>
          <cell r="B495">
            <v>491</v>
          </cell>
          <cell r="C495" t="str">
            <v>C.57.II.a.4</v>
          </cell>
          <cell r="D495">
            <v>0.26</v>
          </cell>
          <cell r="E495">
            <v>7.54</v>
          </cell>
          <cell r="F495" t="str">
            <v>Descopleşirea speciilor forestiere de specii ierboase - II În jurul puieților - condiții de lucru: uşoare; nr. de puieți/ha: 4501 - 5500</v>
          </cell>
          <cell r="G495" t="str">
            <v>ar</v>
          </cell>
          <cell r="H495">
            <v>5</v>
          </cell>
          <cell r="J495" t="str">
            <v>uşoare</v>
          </cell>
          <cell r="L495" t="str">
            <v>4501 - 5500</v>
          </cell>
          <cell r="T495">
            <v>7.54</v>
          </cell>
        </row>
        <row r="496">
          <cell r="A496" t="str">
            <v>C.57.II.a.5</v>
          </cell>
          <cell r="B496">
            <v>492</v>
          </cell>
          <cell r="C496" t="str">
            <v>C.57.II.a.5</v>
          </cell>
          <cell r="D496">
            <v>0.31</v>
          </cell>
          <cell r="E496">
            <v>8.99</v>
          </cell>
          <cell r="F496" t="str">
            <v>Descopleşirea speciilor forestiere de specii ierboase - II În jurul puieților - condiții de lucru: uşoare; nr. de puieți/ha:  5501 - 6500</v>
          </cell>
          <cell r="G496" t="str">
            <v>ar</v>
          </cell>
          <cell r="H496">
            <v>5</v>
          </cell>
          <cell r="J496" t="str">
            <v>uşoare</v>
          </cell>
          <cell r="L496" t="str">
            <v xml:space="preserve"> 5501 - 6500</v>
          </cell>
          <cell r="T496">
            <v>8.99</v>
          </cell>
        </row>
        <row r="497">
          <cell r="A497" t="str">
            <v>C.57.II.a.6</v>
          </cell>
          <cell r="B497">
            <v>493</v>
          </cell>
          <cell r="C497" t="str">
            <v>C.57.II.a.6</v>
          </cell>
          <cell r="D497">
            <v>0.36</v>
          </cell>
          <cell r="E497">
            <v>10.44</v>
          </cell>
          <cell r="F497" t="str">
            <v>Descopleşirea speciilor forestiere de specii ierboase - II În jurul puieților - condiții de lucru: uşoare; nr. de puieți/ha: 6501 - 7500</v>
          </cell>
          <cell r="G497" t="str">
            <v>ar</v>
          </cell>
          <cell r="H497">
            <v>5</v>
          </cell>
          <cell r="J497" t="str">
            <v>uşoare</v>
          </cell>
          <cell r="L497" t="str">
            <v>6501 - 7500</v>
          </cell>
          <cell r="T497">
            <v>10.44</v>
          </cell>
        </row>
        <row r="498">
          <cell r="A498" t="str">
            <v>C.57.II.b.1</v>
          </cell>
          <cell r="B498">
            <v>494</v>
          </cell>
          <cell r="C498" t="str">
            <v>C.57.II.b.1</v>
          </cell>
          <cell r="D498">
            <v>0.2</v>
          </cell>
          <cell r="E498">
            <v>5.8</v>
          </cell>
          <cell r="F498" t="str">
            <v>Descopleşirea speciilor forestiere de specii ierboase - II În jurul puieților - condiții de lucru: mijlocii; nr. de puieți/ha:  &lt; 2500</v>
          </cell>
          <cell r="G498" t="str">
            <v>ar</v>
          </cell>
          <cell r="H498">
            <v>5</v>
          </cell>
          <cell r="J498" t="str">
            <v>mijlocii</v>
          </cell>
          <cell r="L498" t="str">
            <v xml:space="preserve"> &lt; 2500</v>
          </cell>
          <cell r="T498">
            <v>5.8</v>
          </cell>
        </row>
        <row r="499">
          <cell r="A499" t="str">
            <v>C.57.II.b.2</v>
          </cell>
          <cell r="B499">
            <v>495</v>
          </cell>
          <cell r="C499" t="str">
            <v>C.57.II.b.2</v>
          </cell>
          <cell r="D499">
            <v>0.24</v>
          </cell>
          <cell r="E499">
            <v>6.96</v>
          </cell>
          <cell r="F499" t="str">
            <v>Descopleşirea speciilor forestiere de specii ierboase - II În jurul puieților - condiții de lucru: mijlocii; nr. de puieți/ha: 2501 - 3500</v>
          </cell>
          <cell r="G499" t="str">
            <v>ar</v>
          </cell>
          <cell r="H499">
            <v>5</v>
          </cell>
          <cell r="J499" t="str">
            <v>mijlocii</v>
          </cell>
          <cell r="L499" t="str">
            <v>2501 - 3500</v>
          </cell>
          <cell r="T499">
            <v>6.96</v>
          </cell>
        </row>
        <row r="500">
          <cell r="A500" t="str">
            <v>C.57.II.b.3</v>
          </cell>
          <cell r="B500">
            <v>496</v>
          </cell>
          <cell r="C500" t="str">
            <v>C.57.II.b.3</v>
          </cell>
          <cell r="D500">
            <v>0.28000000000000003</v>
          </cell>
          <cell r="E500">
            <v>8.1199999999999992</v>
          </cell>
          <cell r="F500" t="str">
            <v>Descopleşirea speciilor forestiere de specii ierboase - II În jurul puieților - condiții de lucru: mijlocii; nr. de puieți/ha: 3501 - 4500</v>
          </cell>
          <cell r="G500" t="str">
            <v>ar</v>
          </cell>
          <cell r="H500">
            <v>5</v>
          </cell>
          <cell r="J500" t="str">
            <v>mijlocii</v>
          </cell>
          <cell r="L500" t="str">
            <v>3501 - 4500</v>
          </cell>
          <cell r="T500">
            <v>8.1199999999999992</v>
          </cell>
        </row>
        <row r="501">
          <cell r="A501" t="str">
            <v>C.57.II.b.4</v>
          </cell>
          <cell r="B501">
            <v>497</v>
          </cell>
          <cell r="C501" t="str">
            <v>C.57.II.b.4</v>
          </cell>
          <cell r="D501">
            <v>0.33</v>
          </cell>
          <cell r="E501">
            <v>9.57</v>
          </cell>
          <cell r="F501" t="str">
            <v>Descopleşirea speciilor forestiere de specii ierboase - II În jurul puieților - condiții de lucru: mijlocii; nr. de puieți/ha: 4501 - 5500</v>
          </cell>
          <cell r="G501" t="str">
            <v>ar</v>
          </cell>
          <cell r="H501">
            <v>5</v>
          </cell>
          <cell r="J501" t="str">
            <v>mijlocii</v>
          </cell>
          <cell r="L501" t="str">
            <v>4501 - 5500</v>
          </cell>
          <cell r="T501">
            <v>9.57</v>
          </cell>
        </row>
        <row r="502">
          <cell r="A502" t="str">
            <v>C.57.II.b.5</v>
          </cell>
          <cell r="B502">
            <v>498</v>
          </cell>
          <cell r="C502" t="str">
            <v>C.57.II.b.5</v>
          </cell>
          <cell r="D502">
            <v>0.39</v>
          </cell>
          <cell r="E502">
            <v>11.31</v>
          </cell>
          <cell r="F502" t="str">
            <v>Descopleşirea speciilor forestiere de specii ierboase - II În jurul puieților - condiții de lucru: mijlocii; nr. de puieți/ha: 5501 - 6500</v>
          </cell>
          <cell r="G502" t="str">
            <v>ar</v>
          </cell>
          <cell r="H502">
            <v>5</v>
          </cell>
          <cell r="J502" t="str">
            <v>mijlocii</v>
          </cell>
          <cell r="L502" t="str">
            <v>5501 - 6500</v>
          </cell>
          <cell r="T502">
            <v>11.31</v>
          </cell>
        </row>
        <row r="503">
          <cell r="A503" t="str">
            <v>C.57.II.b.6</v>
          </cell>
          <cell r="B503">
            <v>499</v>
          </cell>
          <cell r="C503" t="str">
            <v>C.57.II.b.6</v>
          </cell>
          <cell r="D503">
            <v>0.46</v>
          </cell>
          <cell r="E503">
            <v>13.34</v>
          </cell>
          <cell r="F503" t="str">
            <v>Descopleşirea speciilor forestiere de specii ierboase - II În jurul puieților - condiții de lucru: mijlocii; nr. de puieți/ha: 6501 - 7500</v>
          </cell>
          <cell r="G503" t="str">
            <v>ar</v>
          </cell>
          <cell r="H503">
            <v>5</v>
          </cell>
          <cell r="J503" t="str">
            <v>mijlocii</v>
          </cell>
          <cell r="L503" t="str">
            <v>6501 - 7500</v>
          </cell>
          <cell r="T503">
            <v>13.34</v>
          </cell>
        </row>
        <row r="504">
          <cell r="A504" t="str">
            <v>C.57.II.c.1</v>
          </cell>
          <cell r="B504">
            <v>500</v>
          </cell>
          <cell r="C504" t="str">
            <v>C.57.II.c.1</v>
          </cell>
          <cell r="D504">
            <v>0.31</v>
          </cell>
          <cell r="E504">
            <v>8.99</v>
          </cell>
          <cell r="F504" t="str">
            <v>Descopleşirea speciilor forestiere de specii ierboase - II În jurul puieților - condiții de lucru: grele; nr. de puieți/ha:  &lt; 2500</v>
          </cell>
          <cell r="G504" t="str">
            <v>ar</v>
          </cell>
          <cell r="H504">
            <v>5</v>
          </cell>
          <cell r="J504" t="str">
            <v>grele</v>
          </cell>
          <cell r="L504" t="str">
            <v xml:space="preserve"> &lt; 2500</v>
          </cell>
          <cell r="T504">
            <v>8.99</v>
          </cell>
        </row>
        <row r="505">
          <cell r="A505" t="str">
            <v>C.57.II.c.2</v>
          </cell>
          <cell r="B505">
            <v>501</v>
          </cell>
          <cell r="C505" t="str">
            <v>C.57.II.c.2</v>
          </cell>
          <cell r="D505">
            <v>0.37</v>
          </cell>
          <cell r="E505">
            <v>10.73</v>
          </cell>
          <cell r="F505" t="str">
            <v>Descopleşirea speciilor forestiere de specii ierboase - II În jurul puieților - condiții de lucru: grele; nr. de puieți/ha: 2501 - 3500</v>
          </cell>
          <cell r="G505" t="str">
            <v>ar</v>
          </cell>
          <cell r="H505">
            <v>5</v>
          </cell>
          <cell r="J505" t="str">
            <v>grele</v>
          </cell>
          <cell r="L505" t="str">
            <v>2501 - 3500</v>
          </cell>
          <cell r="T505">
            <v>10.73</v>
          </cell>
        </row>
        <row r="506">
          <cell r="A506" t="str">
            <v>C.57.II.c.3</v>
          </cell>
          <cell r="B506">
            <v>502</v>
          </cell>
          <cell r="C506" t="str">
            <v>C.57.II.c.3</v>
          </cell>
          <cell r="D506">
            <v>0.43</v>
          </cell>
          <cell r="E506">
            <v>12.47</v>
          </cell>
          <cell r="F506" t="str">
            <v>Descopleşirea speciilor forestiere de specii ierboase - II În jurul puieților - condiții de lucru: grele; nr. de puieți/ha: 3501 - 4500</v>
          </cell>
          <cell r="G506" t="str">
            <v>ar</v>
          </cell>
          <cell r="H506">
            <v>5</v>
          </cell>
          <cell r="J506" t="str">
            <v>grele</v>
          </cell>
          <cell r="L506" t="str">
            <v>3501 - 4500</v>
          </cell>
          <cell r="T506">
            <v>12.47</v>
          </cell>
        </row>
        <row r="507">
          <cell r="A507" t="str">
            <v>C.57.II.c.4</v>
          </cell>
          <cell r="B507">
            <v>503</v>
          </cell>
          <cell r="C507" t="str">
            <v>C.57.II.c.4</v>
          </cell>
          <cell r="D507">
            <v>0.51</v>
          </cell>
          <cell r="E507">
            <v>14.79</v>
          </cell>
          <cell r="F507" t="str">
            <v>Descopleşirea speciilor forestiere de specii ierboase - II În jurul puieților - condiții de lucru: grele; nr. de puieți/ha: 4501 - 5500</v>
          </cell>
          <cell r="G507" t="str">
            <v>ar</v>
          </cell>
          <cell r="H507">
            <v>5</v>
          </cell>
          <cell r="J507" t="str">
            <v>grele</v>
          </cell>
          <cell r="L507" t="str">
            <v>4501 - 5500</v>
          </cell>
          <cell r="T507">
            <v>14.79</v>
          </cell>
        </row>
        <row r="508">
          <cell r="A508" t="str">
            <v>C.57.II.c.5</v>
          </cell>
          <cell r="B508">
            <v>504</v>
          </cell>
          <cell r="C508" t="str">
            <v>C.57.II.c.5</v>
          </cell>
          <cell r="D508">
            <v>0.61</v>
          </cell>
          <cell r="E508">
            <v>17.690000000000001</v>
          </cell>
          <cell r="F508" t="str">
            <v>Descopleşirea speciilor forestiere de specii ierboase - II În jurul puieților - condiții de lucru: grele; nr. de puieți/ha: 5501 - 6500</v>
          </cell>
          <cell r="G508" t="str">
            <v>ar</v>
          </cell>
          <cell r="H508">
            <v>5</v>
          </cell>
          <cell r="J508" t="str">
            <v>grele</v>
          </cell>
          <cell r="L508" t="str">
            <v>5501 - 6500</v>
          </cell>
          <cell r="T508">
            <v>17.690000000000001</v>
          </cell>
        </row>
        <row r="509">
          <cell r="A509" t="str">
            <v>C.57.II.c.6</v>
          </cell>
          <cell r="B509">
            <v>505</v>
          </cell>
          <cell r="C509" t="str">
            <v>C.57.II.c.6</v>
          </cell>
          <cell r="D509">
            <v>0.71</v>
          </cell>
          <cell r="E509">
            <v>20.59</v>
          </cell>
          <cell r="F509" t="str">
            <v>Descopleşirea speciilor forestiere de specii ierboase - II În jurul puieților - condiții de lucru: grele; nr. de puieți/ha: 6501 - 7500</v>
          </cell>
          <cell r="G509" t="str">
            <v>ar</v>
          </cell>
          <cell r="H509">
            <v>5</v>
          </cell>
          <cell r="J509" t="str">
            <v>grele</v>
          </cell>
          <cell r="L509" t="str">
            <v>6501 - 7500</v>
          </cell>
          <cell r="T509">
            <v>20.59</v>
          </cell>
        </row>
        <row r="510">
          <cell r="A510" t="str">
            <v>C.58.I.a</v>
          </cell>
          <cell r="B510">
            <v>506</v>
          </cell>
          <cell r="C510" t="str">
            <v>C.58.I.a</v>
          </cell>
          <cell r="D510">
            <v>0.68</v>
          </cell>
          <cell r="E510">
            <v>19.72</v>
          </cell>
          <cell r="F510" t="str">
            <v>Descopleşirea speciilor forestiere de specii ierboase şi specii lemnoase - pe toată suprafața  - condiții de lucru: grele; nr. de puieți/ha: -</v>
          </cell>
          <cell r="G510" t="str">
            <v>ar</v>
          </cell>
          <cell r="H510">
            <v>5</v>
          </cell>
          <cell r="J510" t="str">
            <v>grele</v>
          </cell>
          <cell r="L510" t="str">
            <v>-</v>
          </cell>
          <cell r="T510">
            <v>19.72</v>
          </cell>
        </row>
        <row r="511">
          <cell r="A511" t="str">
            <v>C.58.I.b</v>
          </cell>
          <cell r="B511">
            <v>507</v>
          </cell>
          <cell r="C511" t="str">
            <v>C.58.I.b</v>
          </cell>
          <cell r="D511">
            <v>1.1599999999999999</v>
          </cell>
          <cell r="E511">
            <v>33.64</v>
          </cell>
          <cell r="F511" t="str">
            <v>Descopleşirea speciilor forestiere de specii ierboase şi specii lemnoase - pe toată suprafața  - condiții de lucru: mijlocii; nr. de puieți/ha: -</v>
          </cell>
          <cell r="G511" t="str">
            <v>ar</v>
          </cell>
          <cell r="H511">
            <v>5</v>
          </cell>
          <cell r="J511" t="str">
            <v>mijlocii</v>
          </cell>
          <cell r="L511" t="str">
            <v>-</v>
          </cell>
          <cell r="T511">
            <v>33.64</v>
          </cell>
        </row>
        <row r="512">
          <cell r="A512" t="str">
            <v>C.58.I.c</v>
          </cell>
          <cell r="B512">
            <v>508</v>
          </cell>
          <cell r="C512" t="str">
            <v>C.58.I.c</v>
          </cell>
          <cell r="D512">
            <v>1.54</v>
          </cell>
          <cell r="E512">
            <v>44.66</v>
          </cell>
          <cell r="F512" t="str">
            <v>Descopleşirea speciilor forestiere de specii ierboase şi specii lemnoase - pe toată suprafața  - condiții de lucru: ușoare; nr. de puieți/ha: -</v>
          </cell>
          <cell r="G512" t="str">
            <v>ar</v>
          </cell>
          <cell r="H512">
            <v>5</v>
          </cell>
          <cell r="J512" t="str">
            <v>ușoare</v>
          </cell>
          <cell r="L512" t="str">
            <v>-</v>
          </cell>
          <cell r="T512">
            <v>44.66</v>
          </cell>
        </row>
        <row r="513">
          <cell r="A513" t="str">
            <v>C.58.II.a.1</v>
          </cell>
          <cell r="B513">
            <v>509</v>
          </cell>
          <cell r="C513" t="str">
            <v>C.58.II.a.1</v>
          </cell>
          <cell r="D513">
            <v>0.24</v>
          </cell>
          <cell r="E513">
            <v>6.96</v>
          </cell>
          <cell r="F513" t="str">
            <v>Descopleşirea speciilor forestiere de specii ierboase şi specii lemnoase - în jurul puieților - condiții de lucru: ușoare; nr. de puieți/ha: &lt;2500</v>
          </cell>
          <cell r="G513" t="str">
            <v>ar</v>
          </cell>
          <cell r="H513">
            <v>5</v>
          </cell>
          <cell r="J513" t="str">
            <v>ușoare</v>
          </cell>
          <cell r="L513" t="str">
            <v>&lt;2500</v>
          </cell>
          <cell r="T513">
            <v>6.96</v>
          </cell>
        </row>
        <row r="514">
          <cell r="A514" t="str">
            <v>C.58.II.a.2</v>
          </cell>
          <cell r="B514">
            <v>510</v>
          </cell>
          <cell r="C514" t="str">
            <v>C.58.II.a.2</v>
          </cell>
          <cell r="D514">
            <v>0.28999999999999998</v>
          </cell>
          <cell r="E514">
            <v>8.41</v>
          </cell>
          <cell r="F514" t="str">
            <v>Descopleşirea speciilor forestiere de specii ierboase şi specii lemnoase - în jurul puieților - condiții de lucru: ușoare; nr. de puieți/ha: 2501-3500</v>
          </cell>
          <cell r="G514" t="str">
            <v>ar</v>
          </cell>
          <cell r="H514">
            <v>5</v>
          </cell>
          <cell r="J514" t="str">
            <v>ușoare</v>
          </cell>
          <cell r="L514" t="str">
            <v>2501-3500</v>
          </cell>
          <cell r="T514">
            <v>8.41</v>
          </cell>
        </row>
        <row r="515">
          <cell r="A515" t="str">
            <v>C.58.II.a.3</v>
          </cell>
          <cell r="B515">
            <v>511</v>
          </cell>
          <cell r="C515" t="str">
            <v>C.58.II.a.3</v>
          </cell>
          <cell r="D515">
            <v>0.34</v>
          </cell>
          <cell r="E515">
            <v>9.86</v>
          </cell>
          <cell r="F515" t="str">
            <v>Descopleşirea speciilor forestiere de specii ierboase şi specii lemnoase - în jurul puieților - condiții de lucru: ușoare; nr. de puieți/ha: 3501-4500</v>
          </cell>
          <cell r="G515" t="str">
            <v>ar</v>
          </cell>
          <cell r="H515">
            <v>5</v>
          </cell>
          <cell r="J515" t="str">
            <v>ușoare</v>
          </cell>
          <cell r="L515" t="str">
            <v>3501-4500</v>
          </cell>
          <cell r="T515">
            <v>9.86</v>
          </cell>
        </row>
        <row r="516">
          <cell r="A516" t="str">
            <v>C.58.II.a.4</v>
          </cell>
          <cell r="B516">
            <v>512</v>
          </cell>
          <cell r="C516" t="str">
            <v>C.58.II.a.4</v>
          </cell>
          <cell r="D516">
            <v>0.4</v>
          </cell>
          <cell r="E516">
            <v>11.6</v>
          </cell>
          <cell r="F516" t="str">
            <v>Descopleşirea speciilor forestiere de specii ierboase şi specii lemnoase - în jurul puieților - condiții de lucru: ușoare; nr. de puieți/ha: 4501-5500</v>
          </cell>
          <cell r="G516" t="str">
            <v>ar</v>
          </cell>
          <cell r="H516">
            <v>5</v>
          </cell>
          <cell r="J516" t="str">
            <v>ușoare</v>
          </cell>
          <cell r="L516" t="str">
            <v>4501-5500</v>
          </cell>
          <cell r="T516">
            <v>11.6</v>
          </cell>
        </row>
        <row r="517">
          <cell r="A517" t="str">
            <v>C.58.II.a.5</v>
          </cell>
          <cell r="B517">
            <v>513</v>
          </cell>
          <cell r="C517" t="str">
            <v>C.58.II.a.5</v>
          </cell>
          <cell r="D517">
            <v>0.47</v>
          </cell>
          <cell r="E517">
            <v>13.63</v>
          </cell>
          <cell r="F517" t="str">
            <v>Descopleşirea speciilor forestiere de specii ierboase şi specii lemnoase - în jurul puieților - condiții de lucru: ușoare; nr. de puieți/ha: 5501-6500</v>
          </cell>
          <cell r="G517" t="str">
            <v>ar</v>
          </cell>
          <cell r="H517">
            <v>5</v>
          </cell>
          <cell r="J517" t="str">
            <v>ușoare</v>
          </cell>
          <cell r="L517" t="str">
            <v>5501-6500</v>
          </cell>
          <cell r="T517">
            <v>13.63</v>
          </cell>
        </row>
        <row r="518">
          <cell r="A518" t="str">
            <v>C.58.II.a.6</v>
          </cell>
          <cell r="B518">
            <v>514</v>
          </cell>
          <cell r="C518" t="str">
            <v>C.58.II.a.6</v>
          </cell>
          <cell r="D518">
            <v>0.56000000000000005</v>
          </cell>
          <cell r="E518">
            <v>16.239999999999998</v>
          </cell>
          <cell r="F518" t="str">
            <v>Descopleşirea speciilor forestiere de specii ierboase şi specii lemnoase - în jurul puieților - condiții de lucru: ușoare; nr. de puieți/ha: 6501-7500</v>
          </cell>
          <cell r="G518" t="str">
            <v>ar</v>
          </cell>
          <cell r="H518">
            <v>5</v>
          </cell>
          <cell r="J518" t="str">
            <v>ușoare</v>
          </cell>
          <cell r="L518" t="str">
            <v>6501-7500</v>
          </cell>
          <cell r="T518">
            <v>16.239999999999998</v>
          </cell>
        </row>
        <row r="519">
          <cell r="A519" t="str">
            <v>C.58.II.b.1</v>
          </cell>
          <cell r="B519">
            <v>515</v>
          </cell>
          <cell r="C519" t="str">
            <v>C.58.II.b.1</v>
          </cell>
          <cell r="D519">
            <v>0.34</v>
          </cell>
          <cell r="E519">
            <v>9.86</v>
          </cell>
          <cell r="F519" t="str">
            <v>Descopleşirea speciilor forestiere de specii ierboase şi specii lemnoase - în jurul puieților - condiții de lucru: mijlocii; nr. de puieți/ha: &lt;2500</v>
          </cell>
          <cell r="G519" t="str">
            <v>ar</v>
          </cell>
          <cell r="H519">
            <v>5</v>
          </cell>
          <cell r="J519" t="str">
            <v>mijlocii</v>
          </cell>
          <cell r="L519" t="str">
            <v>&lt;2500</v>
          </cell>
          <cell r="T519">
            <v>9.86</v>
          </cell>
        </row>
        <row r="520">
          <cell r="A520" t="str">
            <v>C.58.II.b.2</v>
          </cell>
          <cell r="B520">
            <v>516</v>
          </cell>
          <cell r="C520" t="str">
            <v>C.58.II.b.2</v>
          </cell>
          <cell r="D520">
            <v>0.4</v>
          </cell>
          <cell r="E520">
            <v>11.6</v>
          </cell>
          <cell r="F520" t="str">
            <v>Descopleşirea speciilor forestiere de specii ierboase şi specii lemnoase - în jurul puieților - condiții de lucru: mijlocii; nr. de puieți/ha: 2501-3500</v>
          </cell>
          <cell r="G520" t="str">
            <v>ar</v>
          </cell>
          <cell r="H520">
            <v>5</v>
          </cell>
          <cell r="J520" t="str">
            <v>mijlocii</v>
          </cell>
          <cell r="L520" t="str">
            <v>2501-3500</v>
          </cell>
          <cell r="T520">
            <v>11.6</v>
          </cell>
        </row>
        <row r="521">
          <cell r="A521" t="str">
            <v>C.58.II.b.3</v>
          </cell>
          <cell r="B521">
            <v>517</v>
          </cell>
          <cell r="C521" t="str">
            <v>C.58.II.b.3</v>
          </cell>
          <cell r="D521">
            <v>0.47</v>
          </cell>
          <cell r="E521">
            <v>13.63</v>
          </cell>
          <cell r="F521" t="str">
            <v>Descopleşirea speciilor forestiere de specii ierboase şi specii lemnoase - în jurul puieților - condiții de lucru: mijlocii; nr. de puieți/ha: 3501-4500</v>
          </cell>
          <cell r="G521" t="str">
            <v>ar</v>
          </cell>
          <cell r="H521">
            <v>5</v>
          </cell>
          <cell r="J521" t="str">
            <v>mijlocii</v>
          </cell>
          <cell r="L521" t="str">
            <v>3501-4500</v>
          </cell>
          <cell r="T521">
            <v>13.63</v>
          </cell>
        </row>
        <row r="522">
          <cell r="A522" t="str">
            <v>C.58.II.b.4</v>
          </cell>
          <cell r="B522">
            <v>518</v>
          </cell>
          <cell r="C522" t="str">
            <v>C.58.II.b.4</v>
          </cell>
          <cell r="D522">
            <v>0.56000000000000005</v>
          </cell>
          <cell r="E522">
            <v>16.239999999999998</v>
          </cell>
          <cell r="F522" t="str">
            <v>Descopleşirea speciilor forestiere de specii ierboase şi specii lemnoase - în jurul puieților - condiții de lucru: mijlocii; nr. de puieți/ha: 4501-5500</v>
          </cell>
          <cell r="G522" t="str">
            <v>ar</v>
          </cell>
          <cell r="H522">
            <v>5</v>
          </cell>
          <cell r="J522" t="str">
            <v>mijlocii</v>
          </cell>
          <cell r="L522" t="str">
            <v>4501-5500</v>
          </cell>
          <cell r="T522">
            <v>16.239999999999998</v>
          </cell>
        </row>
        <row r="523">
          <cell r="A523" t="str">
            <v>C.58.II.b.5</v>
          </cell>
          <cell r="B523">
            <v>519</v>
          </cell>
          <cell r="C523" t="str">
            <v>C.58.II.b.5</v>
          </cell>
          <cell r="D523">
            <v>0.66</v>
          </cell>
          <cell r="E523">
            <v>19.14</v>
          </cell>
          <cell r="F523" t="str">
            <v>Descopleşirea speciilor forestiere de specii ierboase şi specii lemnoase - în jurul puieților - condiții de lucru: mijlocii; nr. de puieți/ha: 5501-6500</v>
          </cell>
          <cell r="G523" t="str">
            <v>ar</v>
          </cell>
          <cell r="H523">
            <v>5</v>
          </cell>
          <cell r="J523" t="str">
            <v>mijlocii</v>
          </cell>
          <cell r="L523" t="str">
            <v>5501-6500</v>
          </cell>
          <cell r="T523">
            <v>19.14</v>
          </cell>
        </row>
        <row r="524">
          <cell r="A524" t="str">
            <v>C.58.II.b.6</v>
          </cell>
          <cell r="B524">
            <v>520</v>
          </cell>
          <cell r="C524" t="str">
            <v>C.58.II.b.6</v>
          </cell>
          <cell r="D524">
            <v>0.78</v>
          </cell>
          <cell r="E524">
            <v>22.62</v>
          </cell>
          <cell r="F524" t="str">
            <v>Descopleşirea speciilor forestiere de specii ierboase şi specii lemnoase - în jurul puieților - condiții de lucru: mijlocii; nr. de puieți/ha: 6501-7500</v>
          </cell>
          <cell r="G524" t="str">
            <v>ar</v>
          </cell>
          <cell r="H524">
            <v>5</v>
          </cell>
          <cell r="J524" t="str">
            <v>mijlocii</v>
          </cell>
          <cell r="L524" t="str">
            <v>6501-7500</v>
          </cell>
          <cell r="T524">
            <v>22.62</v>
          </cell>
        </row>
        <row r="525">
          <cell r="A525" t="str">
            <v>C.58.II.c.1</v>
          </cell>
          <cell r="B525">
            <v>521</v>
          </cell>
          <cell r="C525" t="str">
            <v>C.58.II.c.1</v>
          </cell>
          <cell r="D525">
            <v>0.43</v>
          </cell>
          <cell r="E525">
            <v>12.47</v>
          </cell>
          <cell r="F525" t="str">
            <v>Descopleşirea speciilor forestiere de specii ierboase şi specii lemnoase - în jurul puieților - condiții de lucru: grele; nr. de puieți/ha: &lt;2500</v>
          </cell>
          <cell r="G525" t="str">
            <v>ar</v>
          </cell>
          <cell r="H525">
            <v>5</v>
          </cell>
          <cell r="J525" t="str">
            <v>grele</v>
          </cell>
          <cell r="L525" t="str">
            <v>&lt;2500</v>
          </cell>
          <cell r="T525">
            <v>12.47</v>
          </cell>
        </row>
        <row r="526">
          <cell r="A526" t="str">
            <v>C.58.II.c.2</v>
          </cell>
          <cell r="B526">
            <v>522</v>
          </cell>
          <cell r="C526" t="str">
            <v>C.58.II.c.2</v>
          </cell>
          <cell r="D526">
            <v>0.51</v>
          </cell>
          <cell r="E526">
            <v>14.79</v>
          </cell>
          <cell r="F526" t="str">
            <v>Descopleşirea speciilor forestiere de specii ierboase şi specii lemnoase - în jurul puieților - condiții de lucru: grele; nr. de puieți/ha: 2501-3500</v>
          </cell>
          <cell r="G526" t="str">
            <v>ar</v>
          </cell>
          <cell r="H526">
            <v>5</v>
          </cell>
          <cell r="J526" t="str">
            <v>grele</v>
          </cell>
          <cell r="L526" t="str">
            <v>2501-3500</v>
          </cell>
          <cell r="T526">
            <v>14.79</v>
          </cell>
        </row>
        <row r="527">
          <cell r="A527" t="str">
            <v>C.58.II.c.3</v>
          </cell>
          <cell r="B527">
            <v>523</v>
          </cell>
          <cell r="C527" t="str">
            <v>C.58.II.c.3</v>
          </cell>
          <cell r="D527">
            <v>0.6</v>
          </cell>
          <cell r="E527">
            <v>17.399999999999999</v>
          </cell>
          <cell r="F527" t="str">
            <v>Descopleşirea speciilor forestiere de specii ierboase şi specii lemnoase - în jurul puieților - condiții de lucru: grele; nr. de puieți/ha: 3501-4500</v>
          </cell>
          <cell r="G527" t="str">
            <v>ar</v>
          </cell>
          <cell r="H527">
            <v>5</v>
          </cell>
          <cell r="J527" t="str">
            <v>grele</v>
          </cell>
          <cell r="L527" t="str">
            <v>3501-4500</v>
          </cell>
          <cell r="T527">
            <v>17.399999999999999</v>
          </cell>
        </row>
        <row r="528">
          <cell r="A528" t="str">
            <v>C.58.II.c.4</v>
          </cell>
          <cell r="B528">
            <v>524</v>
          </cell>
          <cell r="C528" t="str">
            <v>C.58.II.c.4</v>
          </cell>
          <cell r="D528">
            <v>0.7</v>
          </cell>
          <cell r="E528">
            <v>20.3</v>
          </cell>
          <cell r="F528" t="str">
            <v>Descopleşirea speciilor forestiere de specii ierboase şi specii lemnoase - în jurul puieților - condiții de lucru: grele; nr. de puieți/ha: 4501-5500</v>
          </cell>
          <cell r="G528" t="str">
            <v>ar</v>
          </cell>
          <cell r="H528">
            <v>5</v>
          </cell>
          <cell r="J528" t="str">
            <v>grele</v>
          </cell>
          <cell r="L528" t="str">
            <v>4501-5500</v>
          </cell>
          <cell r="T528">
            <v>20.3</v>
          </cell>
        </row>
        <row r="529">
          <cell r="A529" t="str">
            <v>C.58.II.c.5</v>
          </cell>
          <cell r="B529">
            <v>525</v>
          </cell>
          <cell r="C529" t="str">
            <v>C.58.II.c.5</v>
          </cell>
          <cell r="D529">
            <v>0.83</v>
          </cell>
          <cell r="E529">
            <v>24.07</v>
          </cell>
          <cell r="F529" t="str">
            <v>Descopleşirea speciilor forestiere de specii ierboase şi specii lemnoase - în jurul puieților - condiții de lucru: grele; nr. de puieți/ha: 5501-6500</v>
          </cell>
          <cell r="G529" t="str">
            <v>ar</v>
          </cell>
          <cell r="H529">
            <v>5</v>
          </cell>
          <cell r="J529" t="str">
            <v>grele</v>
          </cell>
          <cell r="L529" t="str">
            <v>5501-6500</v>
          </cell>
          <cell r="T529">
            <v>24.07</v>
          </cell>
        </row>
        <row r="530">
          <cell r="A530" t="str">
            <v>C.58.II.c.6</v>
          </cell>
          <cell r="B530">
            <v>526</v>
          </cell>
          <cell r="C530" t="str">
            <v>C.58.II.c.6</v>
          </cell>
          <cell r="D530">
            <v>0.98</v>
          </cell>
          <cell r="E530">
            <v>28.42</v>
          </cell>
          <cell r="F530" t="str">
            <v>Descopleşirea speciilor forestiere de specii ierboase şi specii lemnoase - în jurul puieților - condiții de lucru: grele; nr. de puieți/ha: 6501-7500</v>
          </cell>
          <cell r="G530" t="str">
            <v>ar</v>
          </cell>
          <cell r="H530">
            <v>5</v>
          </cell>
          <cell r="J530" t="str">
            <v>grele</v>
          </cell>
          <cell r="L530" t="str">
            <v>6501-7500</v>
          </cell>
          <cell r="T530">
            <v>28.42</v>
          </cell>
        </row>
        <row r="531">
          <cell r="A531" t="str">
            <v>C.59.I.a</v>
          </cell>
          <cell r="B531">
            <v>527</v>
          </cell>
          <cell r="C531" t="str">
            <v>C.59.I.a</v>
          </cell>
          <cell r="D531">
            <v>0.81</v>
          </cell>
          <cell r="E531">
            <v>23.49</v>
          </cell>
          <cell r="F531" t="str">
            <v>Descopleşirea speciilor forestiere de specii lemnoase - pe toata suprafața - condiții de lucru: uşoare; nr. de puieți/ha: -</v>
          </cell>
          <cell r="G531" t="str">
            <v>ar</v>
          </cell>
          <cell r="H531">
            <v>5</v>
          </cell>
          <cell r="J531" t="str">
            <v>uşoare</v>
          </cell>
          <cell r="L531" t="str">
            <v>-</v>
          </cell>
          <cell r="T531">
            <v>23.49</v>
          </cell>
        </row>
        <row r="532">
          <cell r="A532" t="str">
            <v>C.59.I.b</v>
          </cell>
          <cell r="B532">
            <v>528</v>
          </cell>
          <cell r="C532" t="str">
            <v>C.59.I.b</v>
          </cell>
          <cell r="D532">
            <v>1.26</v>
          </cell>
          <cell r="E532">
            <v>36.54</v>
          </cell>
          <cell r="F532" t="str">
            <v>Descopleşirea speciilor forestiere de specii lemnoase - pe toata suprafața - condiții de lucru: mijlocii; nr. de puieți/ha: -</v>
          </cell>
          <cell r="G532" t="str">
            <v>ar</v>
          </cell>
          <cell r="H532">
            <v>5</v>
          </cell>
          <cell r="J532" t="str">
            <v>mijlocii</v>
          </cell>
          <cell r="L532" t="str">
            <v>-</v>
          </cell>
          <cell r="T532">
            <v>36.54</v>
          </cell>
        </row>
        <row r="533">
          <cell r="A533" t="str">
            <v>C.59.I.c</v>
          </cell>
          <cell r="B533">
            <v>529</v>
          </cell>
          <cell r="C533" t="str">
            <v>C.59.I.c</v>
          </cell>
          <cell r="D533">
            <v>1.81</v>
          </cell>
          <cell r="E533">
            <v>52.49</v>
          </cell>
          <cell r="F533" t="str">
            <v>Descopleşirea speciilor forestiere de specii lemnoase - pe toata suprafața - condiții de lucru: grele; nr. de puieți/ha: -</v>
          </cell>
          <cell r="G533" t="str">
            <v>ar</v>
          </cell>
          <cell r="H533">
            <v>5</v>
          </cell>
          <cell r="J533" t="str">
            <v>grele</v>
          </cell>
          <cell r="L533" t="str">
            <v>-</v>
          </cell>
          <cell r="T533">
            <v>52.49</v>
          </cell>
        </row>
        <row r="534">
          <cell r="A534" t="str">
            <v>C.59.II.a.1</v>
          </cell>
          <cell r="B534">
            <v>530</v>
          </cell>
          <cell r="C534" t="str">
            <v>C.59.II.a.1</v>
          </cell>
          <cell r="D534">
            <v>0.35</v>
          </cell>
          <cell r="E534">
            <v>10.15</v>
          </cell>
          <cell r="F534" t="str">
            <v>Descopleşirea speciilor forestiere de specii lemnoase - in jurul puieților - condiții de lucru: uşoare; nr. de puieți/ha:  &lt; 2500</v>
          </cell>
          <cell r="G534" t="str">
            <v>ar</v>
          </cell>
          <cell r="H534">
            <v>5</v>
          </cell>
          <cell r="J534" t="str">
            <v>uşoare</v>
          </cell>
          <cell r="L534" t="str">
            <v xml:space="preserve"> &lt; 2500</v>
          </cell>
          <cell r="T534">
            <v>10.15</v>
          </cell>
        </row>
        <row r="535">
          <cell r="A535" t="str">
            <v>C.59.II.a.2</v>
          </cell>
          <cell r="B535">
            <v>531</v>
          </cell>
          <cell r="C535" t="str">
            <v>C.59.II.a.2</v>
          </cell>
          <cell r="D535">
            <v>0.41</v>
          </cell>
          <cell r="E535">
            <v>11.89</v>
          </cell>
          <cell r="F535" t="str">
            <v>Descopleşirea speciilor forestiere de specii lemnoase - in jurul puieților - condiții de lucru: uşoare; nr. de puieți/ha: 2501 - 3500</v>
          </cell>
          <cell r="G535" t="str">
            <v>ar</v>
          </cell>
          <cell r="H535">
            <v>5</v>
          </cell>
          <cell r="J535" t="str">
            <v>uşoare</v>
          </cell>
          <cell r="L535" t="str">
            <v>2501 - 3500</v>
          </cell>
          <cell r="T535">
            <v>11.89</v>
          </cell>
        </row>
        <row r="536">
          <cell r="A536" t="str">
            <v>C.59.II.a.3</v>
          </cell>
          <cell r="B536">
            <v>532</v>
          </cell>
          <cell r="C536" t="str">
            <v>C.59.II.a.3</v>
          </cell>
          <cell r="D536">
            <v>0.48</v>
          </cell>
          <cell r="E536">
            <v>13.92</v>
          </cell>
          <cell r="F536" t="str">
            <v>Descopleşirea speciilor forestiere de specii lemnoase - in jurul puieților - condiții de lucru: uşoare; nr. de puieți/ha: 3501 - 4500</v>
          </cell>
          <cell r="G536" t="str">
            <v>ar</v>
          </cell>
          <cell r="H536">
            <v>5</v>
          </cell>
          <cell r="J536" t="str">
            <v>uşoare</v>
          </cell>
          <cell r="L536" t="str">
            <v>3501 - 4500</v>
          </cell>
          <cell r="T536">
            <v>13.92</v>
          </cell>
        </row>
        <row r="537">
          <cell r="A537" t="str">
            <v>C.59.II.a.4</v>
          </cell>
          <cell r="B537">
            <v>533</v>
          </cell>
          <cell r="C537" t="str">
            <v>C.59.II.a.4</v>
          </cell>
          <cell r="D537">
            <v>0.56999999999999995</v>
          </cell>
          <cell r="E537">
            <v>16.53</v>
          </cell>
          <cell r="F537" t="str">
            <v>Descopleşirea speciilor forestiere de specii lemnoase - in jurul puieților - condiții de lucru: uşoare; nr. de puieți/ha: 4501 - 5500</v>
          </cell>
          <cell r="G537" t="str">
            <v>ar</v>
          </cell>
          <cell r="H537">
            <v>5</v>
          </cell>
          <cell r="J537" t="str">
            <v>uşoare</v>
          </cell>
          <cell r="L537" t="str">
            <v>4501 - 5500</v>
          </cell>
          <cell r="T537">
            <v>16.53</v>
          </cell>
        </row>
        <row r="538">
          <cell r="A538" t="str">
            <v>C.59.II.a.5</v>
          </cell>
          <cell r="B538">
            <v>534</v>
          </cell>
          <cell r="C538" t="str">
            <v>C.59.II.a.5</v>
          </cell>
          <cell r="D538">
            <v>0.67</v>
          </cell>
          <cell r="E538">
            <v>19.43</v>
          </cell>
          <cell r="F538" t="str">
            <v>Descopleşirea speciilor forestiere de specii lemnoase - in jurul puieților - condiții de lucru: uşoare; nr. de puieți/ha: 5501 - 6500</v>
          </cell>
          <cell r="G538" t="str">
            <v>ar</v>
          </cell>
          <cell r="H538">
            <v>5</v>
          </cell>
          <cell r="J538" t="str">
            <v>uşoare</v>
          </cell>
          <cell r="L538" t="str">
            <v>5501 - 6500</v>
          </cell>
          <cell r="T538">
            <v>19.43</v>
          </cell>
        </row>
        <row r="539">
          <cell r="A539" t="str">
            <v>C.59.II.a.6</v>
          </cell>
          <cell r="B539">
            <v>535</v>
          </cell>
          <cell r="C539" t="str">
            <v>C.59.II.a.6</v>
          </cell>
          <cell r="D539">
            <v>0.8</v>
          </cell>
          <cell r="E539">
            <v>23.2</v>
          </cell>
          <cell r="F539" t="str">
            <v>Descopleşirea speciilor forestiere de specii lemnoase - in jurul puieților - condiții de lucru: uşoare; nr. de puieți/ha: 6501 - 7500</v>
          </cell>
          <cell r="G539" t="str">
            <v>ar</v>
          </cell>
          <cell r="H539">
            <v>5</v>
          </cell>
          <cell r="J539" t="str">
            <v>uşoare</v>
          </cell>
          <cell r="L539" t="str">
            <v>6501 - 7500</v>
          </cell>
          <cell r="T539">
            <v>23.2</v>
          </cell>
        </row>
        <row r="540">
          <cell r="A540" t="str">
            <v>C.59.II.b.1</v>
          </cell>
          <cell r="B540">
            <v>536</v>
          </cell>
          <cell r="C540" t="str">
            <v>C.59.II.b.1</v>
          </cell>
          <cell r="D540">
            <v>0.52</v>
          </cell>
          <cell r="E540">
            <v>15.08</v>
          </cell>
          <cell r="F540" t="str">
            <v>Descopleşirea speciilor forestiere de specii lemnoase - in jurul puieților - condiții de lucru: mijlocii; nr. de puieți/ha:  &lt; 2500</v>
          </cell>
          <cell r="G540" t="str">
            <v>ar</v>
          </cell>
          <cell r="H540">
            <v>5</v>
          </cell>
          <cell r="J540" t="str">
            <v>mijlocii</v>
          </cell>
          <cell r="L540" t="str">
            <v xml:space="preserve"> &lt; 2500</v>
          </cell>
          <cell r="T540">
            <v>15.08</v>
          </cell>
        </row>
        <row r="541">
          <cell r="A541" t="str">
            <v>C.59.II.b.2</v>
          </cell>
          <cell r="B541">
            <v>537</v>
          </cell>
          <cell r="C541" t="str">
            <v>C.59.II.b.2</v>
          </cell>
          <cell r="D541">
            <v>0.61</v>
          </cell>
          <cell r="E541">
            <v>17.690000000000001</v>
          </cell>
          <cell r="F541" t="str">
            <v>Descopleşirea speciilor forestiere de specii lemnoase - in jurul puieților - condiții de lucru: mijlocii; nr. de puieți/ha: 2501 - 3500</v>
          </cell>
          <cell r="G541" t="str">
            <v>ar</v>
          </cell>
          <cell r="H541">
            <v>5</v>
          </cell>
          <cell r="J541" t="str">
            <v>mijlocii</v>
          </cell>
          <cell r="L541" t="str">
            <v>2501 - 3500</v>
          </cell>
          <cell r="T541">
            <v>17.690000000000001</v>
          </cell>
        </row>
        <row r="542">
          <cell r="A542" t="str">
            <v>C.59.II.b.3</v>
          </cell>
          <cell r="B542">
            <v>538</v>
          </cell>
          <cell r="C542" t="str">
            <v>C.59.II.b.3</v>
          </cell>
          <cell r="D542">
            <v>0.72</v>
          </cell>
          <cell r="E542">
            <v>20.88</v>
          </cell>
          <cell r="F542" t="str">
            <v>Descopleşirea speciilor forestiere de specii lemnoase - in jurul puieților - condiții de lucru: mijlocii; nr. de puieți/ha: 3501 - 4500</v>
          </cell>
          <cell r="G542" t="str">
            <v>ar</v>
          </cell>
          <cell r="H542">
            <v>5</v>
          </cell>
          <cell r="J542" t="str">
            <v>mijlocii</v>
          </cell>
          <cell r="L542" t="str">
            <v>3501 - 4500</v>
          </cell>
          <cell r="T542">
            <v>20.88</v>
          </cell>
        </row>
        <row r="543">
          <cell r="A543" t="str">
            <v>C.59.II.b.4</v>
          </cell>
          <cell r="B543">
            <v>539</v>
          </cell>
          <cell r="C543" t="str">
            <v>C.59.II.b.4</v>
          </cell>
          <cell r="D543">
            <v>0.85</v>
          </cell>
          <cell r="E543">
            <v>24.65</v>
          </cell>
          <cell r="F543" t="str">
            <v>Descopleşirea speciilor forestiere de specii lemnoase - in jurul puieților - condiții de lucru: mijlocii; nr. de puieți/ha: 4501 - 5500</v>
          </cell>
          <cell r="G543" t="str">
            <v>ar</v>
          </cell>
          <cell r="H543">
            <v>5</v>
          </cell>
          <cell r="J543" t="str">
            <v>mijlocii</v>
          </cell>
          <cell r="L543" t="str">
            <v>4501 - 5500</v>
          </cell>
          <cell r="T543">
            <v>24.65</v>
          </cell>
        </row>
        <row r="544">
          <cell r="A544" t="str">
            <v>C.59.II.b.5</v>
          </cell>
          <cell r="B544">
            <v>540</v>
          </cell>
          <cell r="C544" t="str">
            <v>C.59.II.b.5</v>
          </cell>
          <cell r="D544">
            <v>1.01</v>
          </cell>
          <cell r="E544">
            <v>29.29</v>
          </cell>
          <cell r="F544" t="str">
            <v>Descopleşirea speciilor forestiere de specii lemnoase - in jurul puieților - condiții de lucru: mijlocii; nr. de puieți/ha: 5501 - 6500</v>
          </cell>
          <cell r="G544" t="str">
            <v>ar</v>
          </cell>
          <cell r="H544">
            <v>5</v>
          </cell>
          <cell r="J544" t="str">
            <v>mijlocii</v>
          </cell>
          <cell r="L544" t="str">
            <v>5501 - 6500</v>
          </cell>
          <cell r="T544">
            <v>29.29</v>
          </cell>
        </row>
        <row r="545">
          <cell r="A545" t="str">
            <v>C.59.II.b.6</v>
          </cell>
          <cell r="B545">
            <v>541</v>
          </cell>
          <cell r="C545" t="str">
            <v>C.59.II.b.6</v>
          </cell>
          <cell r="D545">
            <v>1.19</v>
          </cell>
          <cell r="E545">
            <v>34.51</v>
          </cell>
          <cell r="F545" t="str">
            <v>Descopleşirea speciilor forestiere de specii lemnoase - in jurul puieților - condiții de lucru: mijlocii; nr. de puieți/ha: 6501 - 7500</v>
          </cell>
          <cell r="G545" t="str">
            <v>ar</v>
          </cell>
          <cell r="H545">
            <v>5</v>
          </cell>
          <cell r="J545" t="str">
            <v>mijlocii</v>
          </cell>
          <cell r="L545" t="str">
            <v>6501 - 7500</v>
          </cell>
          <cell r="T545">
            <v>34.51</v>
          </cell>
        </row>
        <row r="546">
          <cell r="A546" t="str">
            <v>C.59.II.c.1</v>
          </cell>
          <cell r="B546">
            <v>542</v>
          </cell>
          <cell r="C546" t="str">
            <v>C.59.II.c.1</v>
          </cell>
          <cell r="D546">
            <v>0.61</v>
          </cell>
          <cell r="E546">
            <v>17.690000000000001</v>
          </cell>
          <cell r="F546" t="str">
            <v>Descopleşirea speciilor forestiere de specii lemnoase - in jurul puieților - condiții de lucru: mijlocii; nr. de puieți/ha:  &lt; 2500</v>
          </cell>
          <cell r="G546" t="str">
            <v>ar</v>
          </cell>
          <cell r="H546">
            <v>5</v>
          </cell>
          <cell r="J546" t="str">
            <v>mijlocii</v>
          </cell>
          <cell r="L546" t="str">
            <v xml:space="preserve"> &lt; 2500</v>
          </cell>
          <cell r="T546">
            <v>17.690000000000001</v>
          </cell>
        </row>
        <row r="547">
          <cell r="A547" t="str">
            <v>C.59.II.c.2</v>
          </cell>
          <cell r="B547">
            <v>543</v>
          </cell>
          <cell r="C547" t="str">
            <v>C.59.II.c.2</v>
          </cell>
          <cell r="D547">
            <v>0.72</v>
          </cell>
          <cell r="E547">
            <v>20.88</v>
          </cell>
          <cell r="F547" t="str">
            <v>Descopleşirea speciilor forestiere de specii lemnoase - in jurul puieților - condiții de lucru: mijlocii; nr. de puieți/ha: 2501 - 3500</v>
          </cell>
          <cell r="G547" t="str">
            <v>ar</v>
          </cell>
          <cell r="H547">
            <v>5</v>
          </cell>
          <cell r="J547" t="str">
            <v>mijlocii</v>
          </cell>
          <cell r="L547" t="str">
            <v>2501 - 3500</v>
          </cell>
          <cell r="T547">
            <v>20.88</v>
          </cell>
        </row>
        <row r="548">
          <cell r="A548" t="str">
            <v>C.59.II.c.3</v>
          </cell>
          <cell r="B548">
            <v>544</v>
          </cell>
          <cell r="C548" t="str">
            <v>C.59.II.c.3</v>
          </cell>
          <cell r="D548">
            <v>0.85</v>
          </cell>
          <cell r="E548">
            <v>24.65</v>
          </cell>
          <cell r="F548" t="str">
            <v>Descopleşirea speciilor forestiere de specii lemnoase - in jurul puieților - condiții de lucru: mijlocii; nr. de puieți/ha: 3501 - 4500</v>
          </cell>
          <cell r="G548" t="str">
            <v>ar</v>
          </cell>
          <cell r="H548">
            <v>5</v>
          </cell>
          <cell r="J548" t="str">
            <v>mijlocii</v>
          </cell>
          <cell r="L548" t="str">
            <v>3501 - 4500</v>
          </cell>
          <cell r="T548">
            <v>24.65</v>
          </cell>
        </row>
        <row r="549">
          <cell r="A549" t="str">
            <v>C.59.II.c.4</v>
          </cell>
          <cell r="B549">
            <v>545</v>
          </cell>
          <cell r="C549" t="str">
            <v>C.59.II.c.4</v>
          </cell>
          <cell r="D549">
            <v>1.01</v>
          </cell>
          <cell r="E549">
            <v>29.29</v>
          </cell>
          <cell r="F549" t="str">
            <v>Descopleşirea speciilor forestiere de specii lemnoase - in jurul puieților - condiții de lucru: mijlocii; nr. de puieți/ha: 4501 - 5500</v>
          </cell>
          <cell r="G549" t="str">
            <v>ar</v>
          </cell>
          <cell r="H549">
            <v>5</v>
          </cell>
          <cell r="J549" t="str">
            <v>mijlocii</v>
          </cell>
          <cell r="L549" t="str">
            <v>4501 - 5500</v>
          </cell>
          <cell r="T549">
            <v>29.29</v>
          </cell>
        </row>
        <row r="550">
          <cell r="A550" t="str">
            <v>C.59.II.c.5</v>
          </cell>
          <cell r="B550">
            <v>546</v>
          </cell>
          <cell r="C550" t="str">
            <v>C.59.II.c.5</v>
          </cell>
          <cell r="D550">
            <v>1.19</v>
          </cell>
          <cell r="E550">
            <v>34.51</v>
          </cell>
          <cell r="F550" t="str">
            <v>Descopleşirea speciilor forestiere de specii lemnoase - in jurul puieților - condiții de lucru: mijlocii; nr. de puieți/ha: 5501 - 6500</v>
          </cell>
          <cell r="G550" t="str">
            <v>ar</v>
          </cell>
          <cell r="H550">
            <v>5</v>
          </cell>
          <cell r="J550" t="str">
            <v>mijlocii</v>
          </cell>
          <cell r="L550" t="str">
            <v>5501 - 6500</v>
          </cell>
          <cell r="T550">
            <v>34.51</v>
          </cell>
        </row>
        <row r="551">
          <cell r="A551" t="str">
            <v>C.59.II.c.6</v>
          </cell>
          <cell r="B551">
            <v>547</v>
          </cell>
          <cell r="C551" t="str">
            <v>C.59.II.c.6</v>
          </cell>
          <cell r="D551">
            <v>1.4</v>
          </cell>
          <cell r="E551">
            <v>40.6</v>
          </cell>
          <cell r="F551" t="str">
            <v>Descopleşirea speciilor forestiere de specii lemnoase - in jurul puieților - condiții de lucru: mijlocii; nr. de puieți/ha: 6501 - 7500</v>
          </cell>
          <cell r="G551" t="str">
            <v>ar</v>
          </cell>
          <cell r="H551">
            <v>5</v>
          </cell>
          <cell r="J551" t="str">
            <v>mijlocii</v>
          </cell>
          <cell r="L551" t="str">
            <v>6501 - 7500</v>
          </cell>
          <cell r="T551">
            <v>40.6</v>
          </cell>
        </row>
        <row r="552">
          <cell r="A552" t="str">
            <v>C.69.a</v>
          </cell>
          <cell r="B552">
            <v>548</v>
          </cell>
          <cell r="C552" t="str">
            <v>C.69.a</v>
          </cell>
          <cell r="D552">
            <v>1.1100000000000001</v>
          </cell>
          <cell r="E552">
            <v>32.19</v>
          </cell>
          <cell r="F552" t="str">
            <v>Tăieri de întreţinere şi îngrijire în arborete provenite din regenerări naturale; grad de copleșire: slab</v>
          </cell>
          <cell r="G552" t="str">
            <v>ar</v>
          </cell>
          <cell r="H552">
            <v>5</v>
          </cell>
          <cell r="J552" t="str">
            <v>slab</v>
          </cell>
          <cell r="T552">
            <v>32.19</v>
          </cell>
        </row>
        <row r="553">
          <cell r="A553" t="str">
            <v>C.69.b</v>
          </cell>
          <cell r="B553">
            <v>549</v>
          </cell>
          <cell r="C553" t="str">
            <v>C.69.b</v>
          </cell>
          <cell r="D553">
            <v>1.66</v>
          </cell>
          <cell r="E553">
            <v>48.14</v>
          </cell>
          <cell r="F553" t="str">
            <v>Tăieri de întreţinere şi îngrijire în arborete provenite din regenerări naturale; grad de copleșire: mijlociu</v>
          </cell>
          <cell r="G553" t="str">
            <v>ar</v>
          </cell>
          <cell r="H553">
            <v>5</v>
          </cell>
          <cell r="J553" t="str">
            <v>mijlociu</v>
          </cell>
          <cell r="T553">
            <v>48.14</v>
          </cell>
        </row>
        <row r="554">
          <cell r="A554" t="str">
            <v>C.69.c</v>
          </cell>
          <cell r="B554">
            <v>550</v>
          </cell>
          <cell r="C554" t="str">
            <v>C.69.c</v>
          </cell>
          <cell r="D554">
            <v>2.73</v>
          </cell>
          <cell r="E554">
            <v>79.17</v>
          </cell>
          <cell r="F554" t="str">
            <v>Tăieri de întreţinere şi îngrijire în arborete provenite din regenerări naturale; grad de copleșire: puternic</v>
          </cell>
          <cell r="G554" t="str">
            <v>ar</v>
          </cell>
          <cell r="H554">
            <v>5</v>
          </cell>
          <cell r="J554" t="str">
            <v>puternic</v>
          </cell>
          <cell r="T554">
            <v>79.17</v>
          </cell>
        </row>
        <row r="555">
          <cell r="A555" t="str">
            <v>C.70.I.a.1</v>
          </cell>
          <cell r="B555">
            <v>551</v>
          </cell>
          <cell r="C555" t="str">
            <v>C.70.I.a.1</v>
          </cell>
          <cell r="D555">
            <v>24.1</v>
          </cell>
          <cell r="E555">
            <v>686.85</v>
          </cell>
          <cell r="F555" t="str">
            <v>Plantarea puieților în vetre în teren nepregătit - Execută vetre; condiții de lucru: ușoare</v>
          </cell>
          <cell r="G555" t="str">
            <v>1000 buc</v>
          </cell>
          <cell r="H555">
            <v>4</v>
          </cell>
          <cell r="J555" t="str">
            <v>ușoare</v>
          </cell>
          <cell r="T555">
            <v>686.85</v>
          </cell>
        </row>
        <row r="556">
          <cell r="A556" t="str">
            <v>C.70.I.a.2</v>
          </cell>
          <cell r="B556">
            <v>552</v>
          </cell>
          <cell r="C556" t="str">
            <v>C.70.I.a.2</v>
          </cell>
          <cell r="D556">
            <v>28.57</v>
          </cell>
          <cell r="E556">
            <v>828.53</v>
          </cell>
          <cell r="F556" t="str">
            <v>Plantarea puieților în vetre în teren nepregătit - Sapă gropile și plantează puieți; condiții de lucru: ușoare</v>
          </cell>
          <cell r="G556" t="str">
            <v>1000 buc</v>
          </cell>
          <cell r="H556">
            <v>5</v>
          </cell>
          <cell r="J556" t="str">
            <v>ușoare</v>
          </cell>
          <cell r="T556">
            <v>828.53</v>
          </cell>
        </row>
        <row r="557">
          <cell r="A557" t="str">
            <v>C.70.I.b.1</v>
          </cell>
          <cell r="B557">
            <v>553</v>
          </cell>
          <cell r="C557" t="str">
            <v>C.70.I.b.1</v>
          </cell>
          <cell r="D557">
            <v>31.5</v>
          </cell>
          <cell r="E557">
            <v>897.75</v>
          </cell>
          <cell r="F557" t="str">
            <v>Plantarea puieților în vetre în teren nepregătit - Execută vetre; condiții de lucru: mijlocii</v>
          </cell>
          <cell r="G557" t="str">
            <v>1000 buc</v>
          </cell>
          <cell r="H557">
            <v>4</v>
          </cell>
          <cell r="J557" t="str">
            <v>mijlocii</v>
          </cell>
          <cell r="T557">
            <v>897.75</v>
          </cell>
        </row>
        <row r="558">
          <cell r="A558" t="str">
            <v>C.70.I.b.2</v>
          </cell>
          <cell r="B558">
            <v>554</v>
          </cell>
          <cell r="C558" t="str">
            <v>C.70.I.b.2</v>
          </cell>
          <cell r="D558">
            <v>33.9</v>
          </cell>
          <cell r="E558">
            <v>983.1</v>
          </cell>
          <cell r="F558" t="str">
            <v>Plantarea puieților în vetre în teren nepregătit - Sapă gropile și plantează puieți; condiții de lucru: mijlocii</v>
          </cell>
          <cell r="G558" t="str">
            <v>1000 buc</v>
          </cell>
          <cell r="H558">
            <v>5</v>
          </cell>
          <cell r="J558" t="str">
            <v>mijlocii</v>
          </cell>
          <cell r="T558">
            <v>983.1</v>
          </cell>
        </row>
        <row r="559">
          <cell r="A559" t="str">
            <v>C.70.I.c.1</v>
          </cell>
          <cell r="B559">
            <v>555</v>
          </cell>
          <cell r="C559" t="str">
            <v>C.70.I.c.1</v>
          </cell>
          <cell r="D559">
            <v>41.67</v>
          </cell>
          <cell r="E559">
            <v>1187.5999999999999</v>
          </cell>
          <cell r="F559" t="str">
            <v>Plantarea puieților în vetre în teren nepregătit - Execută vetre; condiții de lucru: grele</v>
          </cell>
          <cell r="G559" t="str">
            <v>1000 buc</v>
          </cell>
          <cell r="H559">
            <v>4</v>
          </cell>
          <cell r="J559" t="str">
            <v>grele</v>
          </cell>
          <cell r="T559">
            <v>1187.5999999999999</v>
          </cell>
        </row>
        <row r="560">
          <cell r="A560" t="str">
            <v>C.70.I.c.2</v>
          </cell>
          <cell r="B560">
            <v>556</v>
          </cell>
          <cell r="C560" t="str">
            <v>C.70.I.c.2</v>
          </cell>
          <cell r="D560">
            <v>39.020000000000003</v>
          </cell>
          <cell r="E560">
            <v>1131.58</v>
          </cell>
          <cell r="F560" t="str">
            <v>Plantarea puieților în vetre în teren nepregătit - Sapă gropile și plantează puieți; condiții de lucru: grele</v>
          </cell>
          <cell r="G560" t="str">
            <v>1000 buc</v>
          </cell>
          <cell r="H560">
            <v>5</v>
          </cell>
          <cell r="J560" t="str">
            <v>grele</v>
          </cell>
          <cell r="T560">
            <v>1131.58</v>
          </cell>
        </row>
        <row r="561">
          <cell r="A561" t="str">
            <v>C.70.II.a.1</v>
          </cell>
          <cell r="B561">
            <v>557</v>
          </cell>
          <cell r="C561" t="str">
            <v>C.70.II.a.1</v>
          </cell>
          <cell r="D561">
            <v>40.61</v>
          </cell>
          <cell r="E561">
            <v>1157.3900000000001</v>
          </cell>
          <cell r="F561" t="str">
            <v>Plantarea puieților în vetre în teren nepregătit - Execută vetre; condiții de lucru: ușoare</v>
          </cell>
          <cell r="G561" t="str">
            <v>1000 buc</v>
          </cell>
          <cell r="H561">
            <v>4</v>
          </cell>
          <cell r="J561" t="str">
            <v>ușoare</v>
          </cell>
          <cell r="T561">
            <v>1157.3900000000001</v>
          </cell>
        </row>
        <row r="562">
          <cell r="A562" t="str">
            <v>C.70.II.a.2</v>
          </cell>
          <cell r="B562">
            <v>558</v>
          </cell>
          <cell r="C562" t="str">
            <v>C.70.II.a.2</v>
          </cell>
          <cell r="D562">
            <v>26.48</v>
          </cell>
          <cell r="E562">
            <v>767.92</v>
          </cell>
          <cell r="F562" t="str">
            <v>Plantarea puieților în vetre în teren nepregătit - Sapă gropile și plantează puieți; condiții de lucru: ușoare</v>
          </cell>
          <cell r="G562" t="str">
            <v>1000 buc</v>
          </cell>
          <cell r="H562">
            <v>5</v>
          </cell>
          <cell r="J562" t="str">
            <v>ușoare</v>
          </cell>
          <cell r="T562">
            <v>767.92</v>
          </cell>
        </row>
        <row r="563">
          <cell r="A563" t="str">
            <v>C.70.II.b.1</v>
          </cell>
          <cell r="B563">
            <v>559</v>
          </cell>
          <cell r="C563" t="str">
            <v>C.70.II.b.1</v>
          </cell>
          <cell r="D563">
            <v>52.29</v>
          </cell>
          <cell r="E563">
            <v>1490.27</v>
          </cell>
          <cell r="F563" t="str">
            <v>Plantarea puieților în vetre în teren nepregătit - Execută vetre; condiții de lucru: mijlocii</v>
          </cell>
          <cell r="G563" t="str">
            <v>1000 buc</v>
          </cell>
          <cell r="H563">
            <v>4</v>
          </cell>
          <cell r="J563" t="str">
            <v>mijlocii</v>
          </cell>
          <cell r="T563">
            <v>1490.27</v>
          </cell>
        </row>
        <row r="564">
          <cell r="A564" t="str">
            <v>C.70.II.b.2</v>
          </cell>
          <cell r="B564">
            <v>560</v>
          </cell>
          <cell r="C564" t="str">
            <v>C.70.II.b.2</v>
          </cell>
          <cell r="D564">
            <v>29.52</v>
          </cell>
          <cell r="E564">
            <v>856.08</v>
          </cell>
          <cell r="F564" t="str">
            <v>Plantarea puieților în vetre în teren nepregătit - Sapă gropile și plantează puieți; condiții de lucru: mijlocii</v>
          </cell>
          <cell r="G564" t="str">
            <v>1000 buc</v>
          </cell>
          <cell r="H564">
            <v>5</v>
          </cell>
          <cell r="J564" t="str">
            <v>mijlocii</v>
          </cell>
          <cell r="T564">
            <v>856.08</v>
          </cell>
        </row>
        <row r="565">
          <cell r="A565" t="str">
            <v>C.70.II.c.1</v>
          </cell>
          <cell r="B565">
            <v>561</v>
          </cell>
          <cell r="C565" t="str">
            <v>C.70.II.c.1</v>
          </cell>
          <cell r="D565">
            <v>73.39</v>
          </cell>
          <cell r="E565">
            <v>2091.62</v>
          </cell>
          <cell r="F565" t="str">
            <v>Plantarea puieților în vetre în teren nepregătit - Execută vetre; condiții de lucru: grele</v>
          </cell>
          <cell r="G565" t="str">
            <v>1000 buc</v>
          </cell>
          <cell r="H565">
            <v>4</v>
          </cell>
          <cell r="J565" t="str">
            <v>grele</v>
          </cell>
          <cell r="T565">
            <v>2091.62</v>
          </cell>
        </row>
        <row r="566">
          <cell r="A566" t="str">
            <v>C.70.II.c.2</v>
          </cell>
          <cell r="B566">
            <v>562</v>
          </cell>
          <cell r="C566" t="str">
            <v>C.70.II.c.2</v>
          </cell>
          <cell r="D566">
            <v>33.07</v>
          </cell>
          <cell r="E566">
            <v>959.03</v>
          </cell>
          <cell r="F566" t="str">
            <v>Plantarea puieților în vetre în teren nepregătit - Sapă gropile și plantează puieți; condiții de lucru: grele</v>
          </cell>
          <cell r="G566" t="str">
            <v>1000 buc</v>
          </cell>
          <cell r="H566">
            <v>5</v>
          </cell>
          <cell r="J566" t="str">
            <v>grele</v>
          </cell>
          <cell r="T566">
            <v>959.03</v>
          </cell>
        </row>
        <row r="567">
          <cell r="A567" t="str">
            <v>C.71.I.a</v>
          </cell>
          <cell r="B567">
            <v>563</v>
          </cell>
          <cell r="C567" t="str">
            <v>C.71.I.a</v>
          </cell>
          <cell r="D567">
            <v>45.2</v>
          </cell>
          <cell r="E567">
            <v>1310.8</v>
          </cell>
          <cell r="F567" t="str">
            <v>Plantarea puieţilor forestieri în teren nepregătit - Dimensiunea gropilor: 30X30X30; condiții de lucru: uşoare</v>
          </cell>
          <cell r="G567" t="str">
            <v>1000 buc</v>
          </cell>
          <cell r="H567">
            <v>5</v>
          </cell>
          <cell r="J567" t="str">
            <v>uşoare</v>
          </cell>
          <cell r="K567" t="str">
            <v>30X30X30</v>
          </cell>
          <cell r="T567">
            <v>1310.8</v>
          </cell>
        </row>
        <row r="568">
          <cell r="A568" t="str">
            <v>C.71.I.b</v>
          </cell>
          <cell r="B568">
            <v>564</v>
          </cell>
          <cell r="C568" t="str">
            <v>C.71.I.b</v>
          </cell>
          <cell r="D568">
            <v>53.87</v>
          </cell>
          <cell r="E568">
            <v>1562.23</v>
          </cell>
          <cell r="F568" t="str">
            <v>Plantarea puieţilor forestieri în teren nepregătit - Dimensiunea gropilor: 30X30X30; condiții de lucru: mijlocii</v>
          </cell>
          <cell r="G568" t="str">
            <v>1000 buc</v>
          </cell>
          <cell r="H568">
            <v>5</v>
          </cell>
          <cell r="J568" t="str">
            <v>mijlocii</v>
          </cell>
          <cell r="K568" t="str">
            <v>30X30X30</v>
          </cell>
          <cell r="T568">
            <v>1562.23</v>
          </cell>
        </row>
        <row r="569">
          <cell r="A569" t="str">
            <v>C.71.I.c</v>
          </cell>
          <cell r="B569">
            <v>565</v>
          </cell>
          <cell r="C569" t="str">
            <v>C.71.I.c</v>
          </cell>
          <cell r="D569">
            <v>63.91</v>
          </cell>
          <cell r="E569">
            <v>1853.39</v>
          </cell>
          <cell r="F569" t="str">
            <v>Plantarea puieţilor forestieri în teren nepregătit - Dimensiunea gropilor: 30X30X30; condiții de lucru: grele</v>
          </cell>
          <cell r="G569" t="str">
            <v>1000 buc</v>
          </cell>
          <cell r="H569">
            <v>5</v>
          </cell>
          <cell r="J569" t="str">
            <v>grele</v>
          </cell>
          <cell r="K569" t="str">
            <v>30X30X30</v>
          </cell>
          <cell r="T569">
            <v>1853.39</v>
          </cell>
        </row>
        <row r="570">
          <cell r="A570" t="str">
            <v>C.71.II.a</v>
          </cell>
          <cell r="B570">
            <v>566</v>
          </cell>
          <cell r="C570" t="str">
            <v>C.71.II.a</v>
          </cell>
          <cell r="D570">
            <v>107.3</v>
          </cell>
          <cell r="E570">
            <v>3111.7</v>
          </cell>
          <cell r="F570" t="str">
            <v>Plantarea puieţilor forestieri în teren nepregătit - Dimensiunea gropilor: 40X40X40; condiții de lucru: uşoare</v>
          </cell>
          <cell r="G570" t="str">
            <v>1000 buc</v>
          </cell>
          <cell r="H570">
            <v>5</v>
          </cell>
          <cell r="J570" t="str">
            <v>uşoare</v>
          </cell>
          <cell r="K570" t="str">
            <v>40X40X40</v>
          </cell>
          <cell r="T570">
            <v>3111.7</v>
          </cell>
        </row>
        <row r="571">
          <cell r="A571" t="str">
            <v>C.71.II.b</v>
          </cell>
          <cell r="B571">
            <v>567</v>
          </cell>
          <cell r="C571" t="str">
            <v>C.71.II.b</v>
          </cell>
          <cell r="D571">
            <v>127.95</v>
          </cell>
          <cell r="E571">
            <v>3710.55</v>
          </cell>
          <cell r="F571" t="str">
            <v>Plantarea puieţilor forestieri în teren nepregătit - Dimensiunea gropilor: 40X40X40; condiții de lucru: mijlocii</v>
          </cell>
          <cell r="G571" t="str">
            <v>1000 buc</v>
          </cell>
          <cell r="H571">
            <v>5</v>
          </cell>
          <cell r="J571" t="str">
            <v>mijlocii</v>
          </cell>
          <cell r="K571" t="str">
            <v>40X40X40</v>
          </cell>
          <cell r="T571">
            <v>3710.55</v>
          </cell>
        </row>
        <row r="572">
          <cell r="A572" t="str">
            <v>C.71.II.c</v>
          </cell>
          <cell r="B572">
            <v>568</v>
          </cell>
          <cell r="C572" t="str">
            <v>C.71.II.c</v>
          </cell>
          <cell r="D572">
            <v>151.24</v>
          </cell>
          <cell r="E572">
            <v>4385.96</v>
          </cell>
          <cell r="F572" t="str">
            <v>Plantarea puieţilor forestieri în teren nepregătit - Dimensiunea gropilor: 40X40X40; condiții de lucru: grele</v>
          </cell>
          <cell r="G572" t="str">
            <v>1000 buc</v>
          </cell>
          <cell r="H572">
            <v>5</v>
          </cell>
          <cell r="J572" t="str">
            <v>grele</v>
          </cell>
          <cell r="K572" t="str">
            <v>40X40X40</v>
          </cell>
          <cell r="T572">
            <v>4385.96</v>
          </cell>
        </row>
        <row r="573">
          <cell r="A573" t="str">
            <v>C.71.III.a</v>
          </cell>
          <cell r="B573">
            <v>569</v>
          </cell>
          <cell r="C573" t="str">
            <v>C.71.III.a</v>
          </cell>
          <cell r="D573">
            <v>208.47</v>
          </cell>
          <cell r="E573">
            <v>6045.63</v>
          </cell>
          <cell r="F573" t="str">
            <v>Plantarea puieţilor forestieri în teren nepregătit - Dimensiunea gropilor: 50X50X50; condiții de lucru: uşoare</v>
          </cell>
          <cell r="G573" t="str">
            <v>1000 buc</v>
          </cell>
          <cell r="H573">
            <v>5</v>
          </cell>
          <cell r="J573" t="str">
            <v>uşoare</v>
          </cell>
          <cell r="K573" t="str">
            <v>50X50X50</v>
          </cell>
          <cell r="T573">
            <v>6045.63</v>
          </cell>
        </row>
        <row r="574">
          <cell r="A574" t="str">
            <v>C.71.III.b</v>
          </cell>
          <cell r="B574">
            <v>570</v>
          </cell>
          <cell r="C574" t="str">
            <v>C.71.III.b</v>
          </cell>
          <cell r="D574">
            <v>249.85</v>
          </cell>
          <cell r="E574">
            <v>7245.65</v>
          </cell>
          <cell r="F574" t="str">
            <v>Plantarea puieţilor forestieri în teren nepregătit - Dimensiunea gropilor: 50X50X50; condiții de lucru: mijlocii</v>
          </cell>
          <cell r="G574" t="str">
            <v>1000 buc</v>
          </cell>
          <cell r="H574">
            <v>5</v>
          </cell>
          <cell r="J574" t="str">
            <v>mijlocii</v>
          </cell>
          <cell r="K574" t="str">
            <v>50X50X50</v>
          </cell>
          <cell r="T574">
            <v>7245.65</v>
          </cell>
        </row>
        <row r="575">
          <cell r="A575" t="str">
            <v>C.71.III.c</v>
          </cell>
          <cell r="B575">
            <v>571</v>
          </cell>
          <cell r="C575" t="str">
            <v>C.71.III.c</v>
          </cell>
          <cell r="D575">
            <v>297.08</v>
          </cell>
          <cell r="E575">
            <v>8615.32</v>
          </cell>
          <cell r="F575" t="str">
            <v>Plantarea puieţilor forestieri în teren nepregătit - Dimensiunea gropilor: 50X50X50; condiții de lucru: grele</v>
          </cell>
          <cell r="G575" t="str">
            <v>1000 buc</v>
          </cell>
          <cell r="H575">
            <v>5</v>
          </cell>
          <cell r="J575" t="str">
            <v>grele</v>
          </cell>
          <cell r="K575" t="str">
            <v>50X50X50</v>
          </cell>
          <cell r="T575">
            <v>8615.32</v>
          </cell>
        </row>
        <row r="576">
          <cell r="A576" t="str">
            <v>C.71.IV.a</v>
          </cell>
          <cell r="B576">
            <v>572</v>
          </cell>
          <cell r="C576" t="str">
            <v>C.71.IV.a</v>
          </cell>
          <cell r="D576">
            <v>364.75</v>
          </cell>
          <cell r="E576">
            <v>10577.75</v>
          </cell>
          <cell r="F576" t="str">
            <v>Plantarea puieţilor forestieri în teren nepregătit - Dimensiunea gropilor: 60X60X60; condiții de lucru: uşoare</v>
          </cell>
          <cell r="G576" t="str">
            <v>1000 buc</v>
          </cell>
          <cell r="H576">
            <v>5</v>
          </cell>
          <cell r="J576" t="str">
            <v>uşoare</v>
          </cell>
          <cell r="K576" t="str">
            <v>60X60X60</v>
          </cell>
          <cell r="T576">
            <v>10577.75</v>
          </cell>
        </row>
        <row r="577">
          <cell r="A577" t="str">
            <v>C.71.IV.b</v>
          </cell>
          <cell r="B577">
            <v>573</v>
          </cell>
          <cell r="C577" t="str">
            <v>C.71.IV.b</v>
          </cell>
          <cell r="D577">
            <v>432.69</v>
          </cell>
          <cell r="E577">
            <v>12548.01</v>
          </cell>
          <cell r="F577" t="str">
            <v>Plantarea puieţilor forestieri în teren nepregătit - Dimensiunea gropilor: 60X60X60; condiții de lucru: mijlocii</v>
          </cell>
          <cell r="G577" t="str">
            <v>1000 buc</v>
          </cell>
          <cell r="H577">
            <v>5</v>
          </cell>
          <cell r="J577" t="str">
            <v>mijlocii</v>
          </cell>
          <cell r="K577" t="str">
            <v>60X60X60</v>
          </cell>
          <cell r="T577">
            <v>12548.01</v>
          </cell>
        </row>
        <row r="578">
          <cell r="A578" t="str">
            <v>C.71.IV.c</v>
          </cell>
          <cell r="B578">
            <v>574</v>
          </cell>
          <cell r="C578" t="str">
            <v>C.71.IV.c</v>
          </cell>
          <cell r="D578">
            <v>507.83</v>
          </cell>
          <cell r="E578">
            <v>14727.07</v>
          </cell>
          <cell r="F578" t="str">
            <v>Plantarea puieţilor forestieri în teren nepregătit - Dimensiunea gropilor: 60X60X60; condiții de lucru: grele</v>
          </cell>
          <cell r="G578" t="str">
            <v>1000 buc</v>
          </cell>
          <cell r="H578">
            <v>5</v>
          </cell>
          <cell r="J578" t="str">
            <v>grele</v>
          </cell>
          <cell r="K578" t="str">
            <v>60X60X60</v>
          </cell>
          <cell r="T578">
            <v>14727.07</v>
          </cell>
        </row>
        <row r="579">
          <cell r="A579" t="str">
            <v>C.71.V.a</v>
          </cell>
          <cell r="B579">
            <v>575</v>
          </cell>
          <cell r="C579" t="str">
            <v>C.71.V.a</v>
          </cell>
          <cell r="D579">
            <v>877.2</v>
          </cell>
          <cell r="E579">
            <v>25438.799999999999</v>
          </cell>
          <cell r="F579" t="str">
            <v>Plantarea puieţilor forestieri în teren nepregătit - Dimensiunea gropilor: 80X80X80; condiții de lucru: uşoare</v>
          </cell>
          <cell r="G579" t="str">
            <v>1000 buc</v>
          </cell>
          <cell r="H579">
            <v>5</v>
          </cell>
          <cell r="J579" t="str">
            <v>uşoare</v>
          </cell>
          <cell r="K579" t="str">
            <v>80X80X80</v>
          </cell>
          <cell r="T579">
            <v>25438.799999999999</v>
          </cell>
        </row>
        <row r="580">
          <cell r="A580" t="str">
            <v>C.71.V.b</v>
          </cell>
          <cell r="B580">
            <v>576</v>
          </cell>
          <cell r="C580" t="str">
            <v>C.71.V.b</v>
          </cell>
          <cell r="D580">
            <v>1023.57</v>
          </cell>
          <cell r="E580">
            <v>29683.53</v>
          </cell>
          <cell r="F580" t="str">
            <v>Plantarea puieţilor forestieri în teren nepregătit - Dimensiunea gropilor: 80X80X80; condiții de lucru: mijlocii</v>
          </cell>
          <cell r="G580" t="str">
            <v>1000 buc</v>
          </cell>
          <cell r="H580">
            <v>5</v>
          </cell>
          <cell r="J580" t="str">
            <v>mijlocii</v>
          </cell>
          <cell r="K580" t="str">
            <v>80X80X80</v>
          </cell>
          <cell r="T580">
            <v>29683.53</v>
          </cell>
        </row>
        <row r="581">
          <cell r="A581" t="str">
            <v>C.71.V.c</v>
          </cell>
          <cell r="B581">
            <v>577</v>
          </cell>
          <cell r="C581" t="str">
            <v>C.71.V.c</v>
          </cell>
          <cell r="D581">
            <v>1180.95</v>
          </cell>
          <cell r="E581">
            <v>34247.550000000003</v>
          </cell>
          <cell r="F581" t="str">
            <v>Plantarea puieţilor forestieri în teren nepregătit - Dimensiunea gropilor: 80X80X80; condiții de lucru: grele</v>
          </cell>
          <cell r="G581" t="str">
            <v>1000 buc</v>
          </cell>
          <cell r="H581">
            <v>5</v>
          </cell>
          <cell r="J581" t="str">
            <v>grele</v>
          </cell>
          <cell r="K581" t="str">
            <v>80X80X80</v>
          </cell>
          <cell r="T581">
            <v>34247.550000000003</v>
          </cell>
        </row>
        <row r="582">
          <cell r="A582" t="str">
            <v>C.71.VI.a</v>
          </cell>
          <cell r="B582">
            <v>578</v>
          </cell>
          <cell r="C582" t="str">
            <v>C.71.VI.a</v>
          </cell>
          <cell r="D582">
            <v>1754.38</v>
          </cell>
          <cell r="E582">
            <v>50877.02</v>
          </cell>
          <cell r="F582" t="str">
            <v>Plantarea puieţilor forestieri în teren nepregătit - Dimensiunea gropilor: 100X100X100; condiții de lucru: uşoare</v>
          </cell>
          <cell r="G582" t="str">
            <v>1000 buc</v>
          </cell>
          <cell r="H582">
            <v>5</v>
          </cell>
          <cell r="J582" t="str">
            <v>uşoare</v>
          </cell>
          <cell r="K582" t="str">
            <v>100X100X100</v>
          </cell>
          <cell r="T582">
            <v>50877.02</v>
          </cell>
        </row>
        <row r="583">
          <cell r="A583" t="str">
            <v>C.71.VI.b</v>
          </cell>
          <cell r="B583">
            <v>579</v>
          </cell>
          <cell r="C583" t="str">
            <v>C.71.VI.b</v>
          </cell>
          <cell r="D583">
            <v>1904.76</v>
          </cell>
          <cell r="E583">
            <v>55238.04</v>
          </cell>
          <cell r="F583" t="str">
            <v>Plantarea puieţilor forestieri în teren nepregătit - Dimensiunea gropilor: 100X100X100; condiții de lucru: mijlocii</v>
          </cell>
          <cell r="G583" t="str">
            <v>1000 buc</v>
          </cell>
          <cell r="H583">
            <v>5</v>
          </cell>
          <cell r="J583" t="str">
            <v>mijlocii</v>
          </cell>
          <cell r="K583" t="str">
            <v>100X100X100</v>
          </cell>
          <cell r="T583">
            <v>55238.04</v>
          </cell>
        </row>
        <row r="584">
          <cell r="A584" t="str">
            <v>C.71.VI.c</v>
          </cell>
          <cell r="B584">
            <v>580</v>
          </cell>
          <cell r="C584" t="str">
            <v>C.71.VI.c</v>
          </cell>
          <cell r="D584">
            <v>2327.27</v>
          </cell>
          <cell r="E584">
            <v>67490.83</v>
          </cell>
          <cell r="F584" t="str">
            <v>Plantarea puieţilor forestieri în teren nepregătit - Dimensiunea gropilor: 100X100X100; condiții de lucru: grele</v>
          </cell>
          <cell r="G584" t="str">
            <v>1000 buc</v>
          </cell>
          <cell r="H584">
            <v>5</v>
          </cell>
          <cell r="J584" t="str">
            <v>grele</v>
          </cell>
          <cell r="K584" t="str">
            <v>100X100X100</v>
          </cell>
          <cell r="T584">
            <v>67490.83</v>
          </cell>
        </row>
        <row r="585">
          <cell r="A585" t="str">
            <v>C.73.I.a.1</v>
          </cell>
          <cell r="B585">
            <v>581</v>
          </cell>
          <cell r="C585" t="str">
            <v>C.73.I.a.1</v>
          </cell>
          <cell r="D585">
            <v>71.930000000000007</v>
          </cell>
          <cell r="E585">
            <v>2069.4299999999998</v>
          </cell>
          <cell r="F585" t="str">
            <v>Completarea puieților lipsă la lucrările de împădurire - Dimensiunea gropilor: 30X30X30; condiții de lucru: ușoare - % de completare: &lt;11</v>
          </cell>
          <cell r="G585" t="str">
            <v>1000 buc</v>
          </cell>
          <cell r="H585" t="str">
            <v>Normă grupată</v>
          </cell>
          <cell r="I585" t="str">
            <v>&lt;11</v>
          </cell>
          <cell r="J585" t="str">
            <v>ușoare</v>
          </cell>
          <cell r="K585" t="str">
            <v>30X30X30</v>
          </cell>
          <cell r="T585">
            <v>2069.4299999999998</v>
          </cell>
        </row>
        <row r="586">
          <cell r="A586" t="str">
            <v>C.73.I.a.2</v>
          </cell>
          <cell r="B586">
            <v>582</v>
          </cell>
          <cell r="C586" t="str">
            <v>C.73.I.a.2</v>
          </cell>
          <cell r="D586">
            <v>63.8</v>
          </cell>
          <cell r="E586">
            <v>1835.53</v>
          </cell>
          <cell r="F586" t="str">
            <v>Completarea puieților lipsă la lucrările de împădurire - Dimensiunea gropilor: 30X30X30; condiții de lucru: ușoare - % de completare: 10-20</v>
          </cell>
          <cell r="G586" t="str">
            <v>1000 buc</v>
          </cell>
          <cell r="H586" t="str">
            <v>Normă grupată</v>
          </cell>
          <cell r="I586" t="str">
            <v>10-20</v>
          </cell>
          <cell r="J586" t="str">
            <v>ușoare</v>
          </cell>
          <cell r="K586" t="str">
            <v>30X30X30</v>
          </cell>
          <cell r="T586">
            <v>1835.53</v>
          </cell>
        </row>
        <row r="587">
          <cell r="A587" t="str">
            <v>C.73.I.a.3</v>
          </cell>
          <cell r="B587">
            <v>583</v>
          </cell>
          <cell r="C587" t="str">
            <v>C.73.I.a.3</v>
          </cell>
          <cell r="D587">
            <v>59.26</v>
          </cell>
          <cell r="E587">
            <v>1704.91</v>
          </cell>
          <cell r="F587" t="str">
            <v>Completarea puieților lipsă la lucrările de împădurire - Dimensiunea gropilor: 30X30X30; condiții de lucru: ușoare - % de completare: 21-30</v>
          </cell>
          <cell r="G587" t="str">
            <v>1000 buc</v>
          </cell>
          <cell r="H587" t="str">
            <v>Normă grupată</v>
          </cell>
          <cell r="I587" t="str">
            <v>21-30</v>
          </cell>
          <cell r="J587" t="str">
            <v>ușoare</v>
          </cell>
          <cell r="K587" t="str">
            <v>30X30X30</v>
          </cell>
          <cell r="T587">
            <v>1704.91</v>
          </cell>
        </row>
        <row r="588">
          <cell r="A588" t="str">
            <v>C.73.I.a.4</v>
          </cell>
          <cell r="B588">
            <v>584</v>
          </cell>
          <cell r="C588" t="str">
            <v>C.73.I.a.4</v>
          </cell>
          <cell r="D588">
            <v>52.78</v>
          </cell>
          <cell r="E588">
            <v>1518.48</v>
          </cell>
          <cell r="F588" t="str">
            <v>Completarea puieților lipsă la lucrările de împădurire - Dimensiunea gropilor: 30X30X30; condiții de lucru: ușoare - % de completare: &gt;30</v>
          </cell>
          <cell r="G588" t="str">
            <v>1000 buc</v>
          </cell>
          <cell r="H588" t="str">
            <v>Normă grupată</v>
          </cell>
          <cell r="I588" t="str">
            <v>&gt;30</v>
          </cell>
          <cell r="J588" t="str">
            <v>ușoare</v>
          </cell>
          <cell r="K588" t="str">
            <v>30X30X30</v>
          </cell>
          <cell r="T588">
            <v>1518.48</v>
          </cell>
        </row>
        <row r="589">
          <cell r="A589" t="str">
            <v>C.73.I.b.1</v>
          </cell>
          <cell r="B589">
            <v>585</v>
          </cell>
          <cell r="C589" t="str">
            <v>C.73.I.b.1</v>
          </cell>
          <cell r="D589">
            <v>77.489999999999995</v>
          </cell>
          <cell r="E589">
            <v>2228.2199999999998</v>
          </cell>
          <cell r="F589" t="str">
            <v>Completarea puieților lipsă la lucrările de împădurire - Dimensiunea gropilor: 30X30X30; condiții de lucru: mijlocii - % de completare: &lt;11</v>
          </cell>
          <cell r="G589" t="str">
            <v>1000 buc</v>
          </cell>
          <cell r="H589" t="str">
            <v>Normă grupată</v>
          </cell>
          <cell r="I589" t="str">
            <v>&lt;11</v>
          </cell>
          <cell r="J589" t="str">
            <v>mijlocii</v>
          </cell>
          <cell r="K589" t="str">
            <v>30X30X30</v>
          </cell>
          <cell r="T589">
            <v>2228.2199999999998</v>
          </cell>
        </row>
        <row r="590">
          <cell r="A590" t="str">
            <v>C.73.I.b.2</v>
          </cell>
          <cell r="B590">
            <v>586</v>
          </cell>
          <cell r="C590" t="str">
            <v>C.73.I.b.2</v>
          </cell>
          <cell r="D590">
            <v>74.91</v>
          </cell>
          <cell r="E590">
            <v>2154.04</v>
          </cell>
          <cell r="F590" t="str">
            <v>Completarea puieților lipsă la lucrările de împădurire - Dimensiunea gropilor: 30X30X30; condiții de lucru: mijlocii - % de completare: 10-20</v>
          </cell>
          <cell r="G590" t="str">
            <v>1000 buc</v>
          </cell>
          <cell r="H590" t="str">
            <v>Normă grupată</v>
          </cell>
          <cell r="I590" t="str">
            <v>10-20</v>
          </cell>
          <cell r="J590" t="str">
            <v>mijlocii</v>
          </cell>
          <cell r="K590" t="str">
            <v>30X30X30</v>
          </cell>
          <cell r="T590">
            <v>2154.04</v>
          </cell>
        </row>
        <row r="591">
          <cell r="A591" t="str">
            <v>C.73.I.b.3</v>
          </cell>
          <cell r="B591">
            <v>587</v>
          </cell>
          <cell r="C591" t="str">
            <v>C.73.I.b.3</v>
          </cell>
          <cell r="D591">
            <v>74.349999999999994</v>
          </cell>
          <cell r="E591">
            <v>2137.9299999999998</v>
          </cell>
          <cell r="F591" t="str">
            <v>Completarea puieților lipsă la lucrările de împădurire - Dimensiunea gropilor: 30X30X30; condiții de lucru: mijlocii - % de completare: 21-30</v>
          </cell>
          <cell r="G591" t="str">
            <v>1000 buc</v>
          </cell>
          <cell r="H591" t="str">
            <v>Normă grupată</v>
          </cell>
          <cell r="I591" t="str">
            <v>21-30</v>
          </cell>
          <cell r="J591" t="str">
            <v>mijlocii</v>
          </cell>
          <cell r="K591" t="str">
            <v>30X30X30</v>
          </cell>
          <cell r="T591">
            <v>2137.9299999999998</v>
          </cell>
        </row>
        <row r="592">
          <cell r="A592" t="str">
            <v>C.73.I.b.4</v>
          </cell>
          <cell r="B592">
            <v>588</v>
          </cell>
          <cell r="C592" t="str">
            <v>C.73.I.b.4</v>
          </cell>
          <cell r="D592">
            <v>73.569999999999993</v>
          </cell>
          <cell r="E592">
            <v>2115.5100000000002</v>
          </cell>
          <cell r="F592" t="str">
            <v>Completarea puieților lipsă la lucrările de împădurire - Dimensiunea gropilor: 30X30X30; condiții de lucru: mijlocii - % de completare: &gt;30</v>
          </cell>
          <cell r="G592" t="str">
            <v>1000 buc</v>
          </cell>
          <cell r="H592" t="str">
            <v>Normă grupată</v>
          </cell>
          <cell r="I592" t="str">
            <v>&gt;30</v>
          </cell>
          <cell r="J592" t="str">
            <v>mijlocii</v>
          </cell>
          <cell r="K592" t="str">
            <v>30X30X30</v>
          </cell>
          <cell r="T592">
            <v>2115.5100000000002</v>
          </cell>
        </row>
        <row r="593">
          <cell r="A593" t="str">
            <v>C.73.I.c.1</v>
          </cell>
          <cell r="B593">
            <v>589</v>
          </cell>
          <cell r="C593" t="str">
            <v>C.73.I.c.1</v>
          </cell>
          <cell r="D593">
            <v>99.53</v>
          </cell>
          <cell r="E593">
            <v>2858.5</v>
          </cell>
          <cell r="F593" t="str">
            <v>Completarea puieților lipsă la lucrările de împădurire - Dimensiunea gropilor: 30X30X30; condiții de lucru: grele - % de completare: &lt;11</v>
          </cell>
          <cell r="G593" t="str">
            <v>1000 buc</v>
          </cell>
          <cell r="H593" t="str">
            <v>Normă grupată</v>
          </cell>
          <cell r="I593" t="str">
            <v>&lt;11</v>
          </cell>
          <cell r="J593" t="str">
            <v>grele</v>
          </cell>
          <cell r="K593" t="str">
            <v>30X30X30</v>
          </cell>
          <cell r="T593">
            <v>2858.5</v>
          </cell>
        </row>
        <row r="594">
          <cell r="A594" t="str">
            <v>C.73.I.c.2</v>
          </cell>
          <cell r="B594">
            <v>590</v>
          </cell>
          <cell r="C594" t="str">
            <v>C.73.I.c.2</v>
          </cell>
          <cell r="D594">
            <v>92.47</v>
          </cell>
          <cell r="E594">
            <v>2655.74</v>
          </cell>
          <cell r="F594" t="str">
            <v>Completarea puieților lipsă la lucrările de împădurire - Dimensiunea gropilor: 30X30X30; condiții de lucru: grele - % de completare: 10-20</v>
          </cell>
          <cell r="G594" t="str">
            <v>1000 buc</v>
          </cell>
          <cell r="H594" t="str">
            <v>Normă grupată</v>
          </cell>
          <cell r="I594" t="str">
            <v>10-20</v>
          </cell>
          <cell r="J594" t="str">
            <v>grele</v>
          </cell>
          <cell r="K594" t="str">
            <v>30X30X30</v>
          </cell>
          <cell r="T594">
            <v>2655.74</v>
          </cell>
        </row>
        <row r="595">
          <cell r="A595" t="str">
            <v>C.73.I.c.3</v>
          </cell>
          <cell r="B595">
            <v>591</v>
          </cell>
          <cell r="C595" t="str">
            <v>C.73.I.c.3</v>
          </cell>
          <cell r="D595">
            <v>88.99</v>
          </cell>
          <cell r="E595">
            <v>2555.79</v>
          </cell>
          <cell r="F595" t="str">
            <v>Completarea puieților lipsă la lucrările de împădurire - Dimensiunea gropilor: 30X30X30; condiții de lucru: grele - % de completare: 21-30</v>
          </cell>
          <cell r="G595" t="str">
            <v>1000 buc</v>
          </cell>
          <cell r="H595" t="str">
            <v>Normă grupată</v>
          </cell>
          <cell r="I595" t="str">
            <v>21-30</v>
          </cell>
          <cell r="J595" t="str">
            <v>grele</v>
          </cell>
          <cell r="K595" t="str">
            <v>30X30X30</v>
          </cell>
          <cell r="T595">
            <v>2555.79</v>
          </cell>
        </row>
        <row r="596">
          <cell r="A596" t="str">
            <v>C.73.I.c.4</v>
          </cell>
          <cell r="B596">
            <v>592</v>
          </cell>
          <cell r="C596" t="str">
            <v>C.73.I.c.4</v>
          </cell>
          <cell r="D596">
            <v>86.27</v>
          </cell>
          <cell r="E596">
            <v>2477.67</v>
          </cell>
          <cell r="F596" t="str">
            <v>Completarea puieților lipsă la lucrările de împădurire - Dimensiunea gropilor: 30X30X30; condiții de lucru: grele - % de completare: &gt;30</v>
          </cell>
          <cell r="G596" t="str">
            <v>1000 buc</v>
          </cell>
          <cell r="H596" t="str">
            <v>Normă grupată</v>
          </cell>
          <cell r="I596" t="str">
            <v>&gt;30</v>
          </cell>
          <cell r="J596" t="str">
            <v>grele</v>
          </cell>
          <cell r="K596" t="str">
            <v>30X30X30</v>
          </cell>
          <cell r="T596">
            <v>2477.67</v>
          </cell>
        </row>
        <row r="597">
          <cell r="A597" t="str">
            <v>C.8.a.I.1</v>
          </cell>
          <cell r="B597">
            <v>593</v>
          </cell>
          <cell r="C597" t="str">
            <v>C.8.a.I.1</v>
          </cell>
          <cell r="D597">
            <v>0.6</v>
          </cell>
          <cell r="E597">
            <v>16.8</v>
          </cell>
          <cell r="F597" t="str">
            <v>Afânarea solului pentru ajutorarea regenerării naturale - distrugerea și îndepărtarea păturii vii; distrugerea și îndepărtarea păturii vii: &lt;33</v>
          </cell>
          <cell r="G597" t="str">
            <v>ar</v>
          </cell>
          <cell r="H597">
            <v>3</v>
          </cell>
          <cell r="I597" t="str">
            <v>&lt;33</v>
          </cell>
          <cell r="T597">
            <v>16.8</v>
          </cell>
        </row>
        <row r="598">
          <cell r="A598" t="str">
            <v>C.8.a.I.3</v>
          </cell>
          <cell r="B598">
            <v>594</v>
          </cell>
          <cell r="C598" t="str">
            <v>C.8.a.I.3</v>
          </cell>
          <cell r="D598">
            <v>2.82</v>
          </cell>
          <cell r="E598">
            <v>78.959999999999994</v>
          </cell>
          <cell r="F598" t="str">
            <v>Afânarea solului pentru ajutorarea regenerării naturale - tăierea rugilor; distrugerea și îndepărtarea păturii vii: &gt;66</v>
          </cell>
          <cell r="G598" t="str">
            <v>ar</v>
          </cell>
          <cell r="H598">
            <v>3</v>
          </cell>
          <cell r="I598" t="str">
            <v>&gt;66</v>
          </cell>
          <cell r="T598">
            <v>78.959999999999994</v>
          </cell>
        </row>
        <row r="599">
          <cell r="A599" t="str">
            <v>C.8.a.II.3</v>
          </cell>
          <cell r="B599">
            <v>595</v>
          </cell>
          <cell r="C599" t="str">
            <v>C.8.a.II.3</v>
          </cell>
          <cell r="D599">
            <v>3.77</v>
          </cell>
          <cell r="E599">
            <v>105.56</v>
          </cell>
          <cell r="F599" t="str">
            <v>Afânarea solului pentru ajutorarea regenerării naturale - tăierea ierburilor și afinișului; distrugerea și îndepărtarea păturii vii: &gt;66</v>
          </cell>
          <cell r="G599" t="str">
            <v>ar</v>
          </cell>
          <cell r="H599">
            <v>3</v>
          </cell>
          <cell r="I599" t="str">
            <v>&gt;66</v>
          </cell>
          <cell r="T599">
            <v>105.56</v>
          </cell>
        </row>
        <row r="600">
          <cell r="A600" t="str">
            <v>C.8.b.1</v>
          </cell>
          <cell r="B600">
            <v>596</v>
          </cell>
          <cell r="C600" t="str">
            <v>C.8.b.1</v>
          </cell>
          <cell r="D600">
            <v>0.5</v>
          </cell>
          <cell r="E600">
            <v>14</v>
          </cell>
          <cell r="F600" t="str">
            <v>Afânarea solului pentru ajutorarea regenerării naturale - extragerea semințișului și tineretului preexistent; distrugerea și îndepărtarea păturii vii: &lt;33</v>
          </cell>
          <cell r="G600" t="str">
            <v>ar</v>
          </cell>
          <cell r="H600">
            <v>3</v>
          </cell>
          <cell r="I600" t="str">
            <v>&lt;33</v>
          </cell>
          <cell r="T600">
            <v>14</v>
          </cell>
        </row>
        <row r="601">
          <cell r="A601" t="str">
            <v>C.8.b.2</v>
          </cell>
          <cell r="B601">
            <v>597</v>
          </cell>
          <cell r="C601" t="str">
            <v>C.8.b.2</v>
          </cell>
          <cell r="D601">
            <v>0.7</v>
          </cell>
          <cell r="E601">
            <v>19.600000000000001</v>
          </cell>
          <cell r="F601" t="str">
            <v>Afânarea solului pentru ajutorarea regenerării naturale - extragerea semințișului și tineretului preexistent; distrugerea și îndepărtarea păturii vii: 34-66</v>
          </cell>
          <cell r="G601" t="str">
            <v>ar</v>
          </cell>
          <cell r="H601">
            <v>3</v>
          </cell>
          <cell r="I601" t="str">
            <v>34-66</v>
          </cell>
          <cell r="T601">
            <v>19.600000000000001</v>
          </cell>
        </row>
        <row r="602">
          <cell r="A602" t="str">
            <v>C.8.b.3</v>
          </cell>
          <cell r="B602">
            <v>598</v>
          </cell>
          <cell r="C602" t="str">
            <v>C.8.b.3</v>
          </cell>
          <cell r="D602">
            <v>1.03</v>
          </cell>
          <cell r="E602">
            <v>28.84</v>
          </cell>
          <cell r="F602" t="str">
            <v>Afânarea solului pentru ajutorarea regenerării naturale - extragerea semințișului și tineretului preexistent; distrugerea și îndepărtarea păturii vii: &gt;66</v>
          </cell>
          <cell r="G602" t="str">
            <v>ar</v>
          </cell>
          <cell r="H602">
            <v>3</v>
          </cell>
          <cell r="I602" t="str">
            <v>&gt;66</v>
          </cell>
          <cell r="Q602" t="str">
            <v>&lt;5</v>
          </cell>
          <cell r="T602">
            <v>28.84</v>
          </cell>
        </row>
        <row r="603">
          <cell r="A603" t="str">
            <v>C.8.c.1</v>
          </cell>
          <cell r="B603">
            <v>599</v>
          </cell>
          <cell r="C603" t="str">
            <v>C.8.c.1</v>
          </cell>
          <cell r="D603">
            <v>0.93</v>
          </cell>
          <cell r="E603">
            <v>26.04</v>
          </cell>
          <cell r="F603" t="str">
            <v>Afânarea solului pentru ajutorarea regenerării naturale - îndepărtarea stratului de mușchi</v>
          </cell>
          <cell r="G603" t="str">
            <v>ar</v>
          </cell>
          <cell r="H603">
            <v>3</v>
          </cell>
          <cell r="I603" t="str">
            <v>-</v>
          </cell>
          <cell r="Q603" t="str">
            <v>6-10</v>
          </cell>
          <cell r="T603">
            <v>26.04</v>
          </cell>
        </row>
        <row r="604">
          <cell r="A604" t="str">
            <v>C.8.c.2</v>
          </cell>
          <cell r="B604">
            <v>600</v>
          </cell>
          <cell r="C604" t="str">
            <v>C.8.c.2</v>
          </cell>
          <cell r="D604">
            <v>1.24</v>
          </cell>
          <cell r="E604">
            <v>34.72</v>
          </cell>
          <cell r="F604" t="str">
            <v>Afânarea solului pentru ajutorarea regenerării naturale - îndepărtarea stratului de mușchi</v>
          </cell>
          <cell r="G604" t="str">
            <v>ar</v>
          </cell>
          <cell r="H604">
            <v>3</v>
          </cell>
          <cell r="I604" t="str">
            <v>-</v>
          </cell>
          <cell r="Q604" t="str">
            <v>&lt;5</v>
          </cell>
          <cell r="T604">
            <v>34.72</v>
          </cell>
        </row>
        <row r="605">
          <cell r="A605" t="str">
            <v>C.8.d.1</v>
          </cell>
          <cell r="B605">
            <v>601</v>
          </cell>
          <cell r="C605" t="str">
            <v>C.8.d.1</v>
          </cell>
          <cell r="D605">
            <v>0.32</v>
          </cell>
          <cell r="E605">
            <v>8.9600000000000009</v>
          </cell>
          <cell r="F605" t="str">
            <v>Afânarea solului pentru ajutorarea regenerării naturale - strângerea și îndepărtarea litierei</v>
          </cell>
          <cell r="G605" t="str">
            <v>ar</v>
          </cell>
          <cell r="H605">
            <v>3</v>
          </cell>
          <cell r="I605" t="str">
            <v>-</v>
          </cell>
          <cell r="Q605" t="str">
            <v>6-10</v>
          </cell>
          <cell r="T605">
            <v>8.9600000000000009</v>
          </cell>
        </row>
        <row r="606">
          <cell r="A606" t="str">
            <v>C.8.d.2</v>
          </cell>
          <cell r="B606">
            <v>602</v>
          </cell>
          <cell r="C606" t="str">
            <v>C.8.d.2</v>
          </cell>
          <cell r="D606">
            <v>0.56999999999999995</v>
          </cell>
          <cell r="E606">
            <v>15.96</v>
          </cell>
          <cell r="F606" t="str">
            <v>Afânarea solului pentru ajutorarea regenerării naturale - strângerea și îndepărtarea litierei</v>
          </cell>
          <cell r="G606" t="str">
            <v>ar</v>
          </cell>
          <cell r="H606">
            <v>3</v>
          </cell>
          <cell r="I606" t="str">
            <v>-</v>
          </cell>
          <cell r="Q606" t="str">
            <v>11-15</v>
          </cell>
          <cell r="T606">
            <v>15.96</v>
          </cell>
        </row>
        <row r="607">
          <cell r="A607" t="str">
            <v>C.8.d.3</v>
          </cell>
          <cell r="B607">
            <v>603</v>
          </cell>
          <cell r="C607" t="str">
            <v>C.8.d.3</v>
          </cell>
          <cell r="D607">
            <v>0.82</v>
          </cell>
          <cell r="E607">
            <v>22.96</v>
          </cell>
          <cell r="F607" t="str">
            <v>Afânarea solului pentru ajutorarea regenerării naturale - strângerea și îndepărtarea litierei</v>
          </cell>
          <cell r="G607" t="str">
            <v>ar</v>
          </cell>
          <cell r="H607">
            <v>3</v>
          </cell>
          <cell r="I607" t="str">
            <v>-</v>
          </cell>
          <cell r="Q607" t="str">
            <v>16-20</v>
          </cell>
          <cell r="T607">
            <v>22.96</v>
          </cell>
        </row>
        <row r="608">
          <cell r="A608" t="str">
            <v>C.8.d.4</v>
          </cell>
          <cell r="B608">
            <v>604</v>
          </cell>
          <cell r="C608" t="str">
            <v>C.8.d.4</v>
          </cell>
          <cell r="D608">
            <v>1.46</v>
          </cell>
          <cell r="E608">
            <v>40.880000000000003</v>
          </cell>
          <cell r="F608" t="str">
            <v>Afânarea solului pentru ajutorarea regenerării naturale - strângerea și îndepărtarea litierei</v>
          </cell>
          <cell r="G608" t="str">
            <v>ar</v>
          </cell>
          <cell r="H608">
            <v>3</v>
          </cell>
          <cell r="I608" t="str">
            <v>-</v>
          </cell>
          <cell r="Q608" t="str">
            <v>1-5</v>
          </cell>
          <cell r="T608">
            <v>40.880000000000003</v>
          </cell>
        </row>
        <row r="609">
          <cell r="A609" t="str">
            <v>C.8.e.1</v>
          </cell>
          <cell r="B609">
            <v>605</v>
          </cell>
          <cell r="C609" t="str">
            <v>C.8.e.1</v>
          </cell>
          <cell r="D609">
            <v>0.89</v>
          </cell>
          <cell r="E609">
            <v>24.92</v>
          </cell>
          <cell r="F609" t="str">
            <v>Afânarea solului pentru ajutorarea regenerării naturale - îndepărtarea humusului brut</v>
          </cell>
          <cell r="G609" t="str">
            <v>ar</v>
          </cell>
          <cell r="H609">
            <v>3</v>
          </cell>
          <cell r="I609" t="str">
            <v>-</v>
          </cell>
          <cell r="Q609" t="str">
            <v>6-10</v>
          </cell>
          <cell r="T609">
            <v>24.92</v>
          </cell>
        </row>
        <row r="610">
          <cell r="A610" t="str">
            <v>C.8.e.2</v>
          </cell>
          <cell r="B610">
            <v>606</v>
          </cell>
          <cell r="C610" t="str">
            <v>C.8.e.2</v>
          </cell>
          <cell r="D610">
            <v>1.26</v>
          </cell>
          <cell r="E610">
            <v>35.28</v>
          </cell>
          <cell r="F610" t="str">
            <v>Afânarea solului pentru ajutorarea regenerării naturale - îndepărtarea humusului brut</v>
          </cell>
          <cell r="G610" t="str">
            <v>ar</v>
          </cell>
          <cell r="H610">
            <v>3</v>
          </cell>
          <cell r="I610" t="str">
            <v>-</v>
          </cell>
          <cell r="Q610" t="str">
            <v>&lt;10</v>
          </cell>
          <cell r="T610">
            <v>35.28</v>
          </cell>
        </row>
        <row r="611">
          <cell r="A611" t="str">
            <v>C.8.f.I.a</v>
          </cell>
          <cell r="B611">
            <v>607</v>
          </cell>
          <cell r="C611" t="str">
            <v>C.8.f.I.a</v>
          </cell>
          <cell r="D611">
            <v>2.16</v>
          </cell>
          <cell r="E611">
            <v>60.48</v>
          </cell>
          <cell r="F611" t="str">
            <v>Afânarea solului pentru ajutorarea regenerării naturale - afânarea solului pentru ajutorarea regenerării naturale; condiții de lucru: ușoare</v>
          </cell>
          <cell r="G611" t="str">
            <v>ar</v>
          </cell>
          <cell r="H611">
            <v>3</v>
          </cell>
          <cell r="I611" t="str">
            <v>-</v>
          </cell>
          <cell r="J611" t="str">
            <v>ușoare</v>
          </cell>
          <cell r="Q611" t="str">
            <v>&lt;11</v>
          </cell>
          <cell r="T611">
            <v>60.48</v>
          </cell>
        </row>
        <row r="612">
          <cell r="A612" t="str">
            <v>C.8.f.I.b</v>
          </cell>
          <cell r="B612">
            <v>608</v>
          </cell>
          <cell r="C612" t="str">
            <v>C.8.f.I.b</v>
          </cell>
          <cell r="D612">
            <v>3.17</v>
          </cell>
          <cell r="E612">
            <v>88.76</v>
          </cell>
          <cell r="F612" t="str">
            <v>Afânarea solului pentru ajutorarea regenerării naturale - afânarea solului pentru ajutorarea regenerării naturale, condiții de lucru: mijlocii</v>
          </cell>
          <cell r="G612" t="str">
            <v>ar</v>
          </cell>
          <cell r="H612">
            <v>3</v>
          </cell>
          <cell r="I612" t="str">
            <v>-</v>
          </cell>
          <cell r="J612" t="str">
            <v>mijlocii</v>
          </cell>
          <cell r="Q612" t="str">
            <v>&lt;12</v>
          </cell>
          <cell r="T612">
            <v>88.76</v>
          </cell>
        </row>
        <row r="613">
          <cell r="A613" t="str">
            <v>C.8.f.I.c</v>
          </cell>
          <cell r="B613">
            <v>609</v>
          </cell>
          <cell r="C613" t="str">
            <v>C.8.f.I.c</v>
          </cell>
          <cell r="D613">
            <v>4.3600000000000003</v>
          </cell>
          <cell r="E613">
            <v>122.08</v>
          </cell>
          <cell r="F613" t="str">
            <v>Afânarea solului pentru ajutorarea regenerării naturale - afânarea solului pentru ajutorarea regenerării naturale; condiții de lucru: ușoare: grele</v>
          </cell>
          <cell r="G613" t="str">
            <v>ar</v>
          </cell>
          <cell r="H613">
            <v>3</v>
          </cell>
          <cell r="I613" t="str">
            <v>-</v>
          </cell>
          <cell r="J613" t="str">
            <v>grele</v>
          </cell>
          <cell r="Q613" t="str">
            <v>&lt;13</v>
          </cell>
          <cell r="T613">
            <v>122.08</v>
          </cell>
        </row>
        <row r="614">
          <cell r="A614" t="str">
            <v>C.8.g.1</v>
          </cell>
          <cell r="B614">
            <v>610</v>
          </cell>
          <cell r="C614" t="str">
            <v>C.8.g.1</v>
          </cell>
          <cell r="D614">
            <v>2.35</v>
          </cell>
          <cell r="E614">
            <v>65.8</v>
          </cell>
          <cell r="F614" t="str">
            <v>Afânarea solului pentru ajutorarea regenerării naturale - tăierea ierbii sau mușchiului prin răzuire; distrugerea și îndepărtarea păturii vii: 34-66</v>
          </cell>
          <cell r="G614" t="str">
            <v>ar</v>
          </cell>
          <cell r="H614">
            <v>3</v>
          </cell>
          <cell r="I614" t="str">
            <v>34-66</v>
          </cell>
          <cell r="T614">
            <v>65.8</v>
          </cell>
        </row>
        <row r="615">
          <cell r="A615" t="str">
            <v>C.8.g.2</v>
          </cell>
          <cell r="B615">
            <v>611</v>
          </cell>
          <cell r="C615" t="str">
            <v>C.8.g.2</v>
          </cell>
          <cell r="D615">
            <v>4.1500000000000004</v>
          </cell>
          <cell r="E615">
            <v>116.2</v>
          </cell>
          <cell r="F615" t="str">
            <v>Afânarea solului pentru ajutorarea regenerării naturale - tăierea ierbii sau mușchiului prin răzuire; distrugerea și îndepărtarea păturii vii: &gt;66</v>
          </cell>
          <cell r="G615" t="str">
            <v>ar</v>
          </cell>
          <cell r="H615">
            <v>3</v>
          </cell>
          <cell r="I615" t="str">
            <v>&gt;66</v>
          </cell>
          <cell r="T615">
            <v>116.2</v>
          </cell>
        </row>
        <row r="616">
          <cell r="A616" t="str">
            <v>C.8.h.1</v>
          </cell>
          <cell r="B616">
            <v>612</v>
          </cell>
          <cell r="C616" t="str">
            <v>C.8.h.1</v>
          </cell>
          <cell r="D616">
            <v>0.63</v>
          </cell>
          <cell r="E616">
            <v>17.64</v>
          </cell>
          <cell r="F616" t="str">
            <v>Afânarea solului pentru ajutorarea regenerării naturale - extragerea subarboretului; distrugerea și îndepărtarea păturii vii: până la 33</v>
          </cell>
          <cell r="G616" t="str">
            <v>ar</v>
          </cell>
          <cell r="H616">
            <v>3</v>
          </cell>
          <cell r="I616" t="str">
            <v>până la 33</v>
          </cell>
          <cell r="T616">
            <v>17.64</v>
          </cell>
        </row>
        <row r="617">
          <cell r="A617" t="str">
            <v>C.9.a</v>
          </cell>
          <cell r="B617">
            <v>613</v>
          </cell>
          <cell r="C617" t="str">
            <v>C.9.a</v>
          </cell>
          <cell r="D617">
            <v>0.33</v>
          </cell>
          <cell r="E617">
            <v>9.24</v>
          </cell>
          <cell r="F617" t="str">
            <v>Lucrări de ajutorarea regenerării naturale pe toată suprafaţa - tăierea exemplarelor lemnoase șistrângerea în grămezi a exemplarelor tăiate - gradul de răspândire a semințișului și subarboretului pe suprafața parcursă: &lt;50</v>
          </cell>
          <cell r="G617" t="str">
            <v>ar</v>
          </cell>
          <cell r="H617">
            <v>3</v>
          </cell>
          <cell r="I617" t="str">
            <v>&lt;50</v>
          </cell>
          <cell r="T617">
            <v>9.24</v>
          </cell>
        </row>
        <row r="618">
          <cell r="A618" t="str">
            <v>C.9.a.1</v>
          </cell>
          <cell r="B618">
            <v>614</v>
          </cell>
          <cell r="C618" t="str">
            <v>C.9.a.1</v>
          </cell>
          <cell r="D618">
            <v>0.25</v>
          </cell>
          <cell r="E618">
            <v>7</v>
          </cell>
          <cell r="F618" t="str">
            <v>Lucrări de ajutorarea regenerării naturale pe toată suprafaţa - tăierea exemplarelor lemnoase - gradul de răspândire a semințișului și subarboretului pe suprafața parcursă: &lt;50</v>
          </cell>
          <cell r="G618" t="str">
            <v>ar</v>
          </cell>
          <cell r="H618">
            <v>3</v>
          </cell>
          <cell r="I618" t="str">
            <v>&lt;50</v>
          </cell>
          <cell r="T618">
            <v>7</v>
          </cell>
        </row>
        <row r="619">
          <cell r="A619" t="str">
            <v>C.9.a.2</v>
          </cell>
          <cell r="B619">
            <v>615</v>
          </cell>
          <cell r="C619" t="str">
            <v>C.9.a.2</v>
          </cell>
          <cell r="D619">
            <v>0.08</v>
          </cell>
          <cell r="E619">
            <v>2.2400000000000002</v>
          </cell>
          <cell r="F619" t="str">
            <v>Lucrări de ajutorarea regenerării naturale pe toată suprafaţa - strângerea în grămezi a exemplarelor tăiate - gradul de răspândire a semințișului și subarboretului pe suprafața parcursă: &lt;50</v>
          </cell>
          <cell r="G619" t="str">
            <v>ar</v>
          </cell>
          <cell r="H619">
            <v>3</v>
          </cell>
          <cell r="I619" t="str">
            <v>&lt;50</v>
          </cell>
          <cell r="T619">
            <v>2.2400000000000002</v>
          </cell>
        </row>
        <row r="620">
          <cell r="A620" t="str">
            <v>C.9.b</v>
          </cell>
          <cell r="B620">
            <v>616</v>
          </cell>
          <cell r="C620" t="str">
            <v>C.9.b</v>
          </cell>
          <cell r="D620">
            <v>0.46</v>
          </cell>
          <cell r="E620">
            <v>12.88</v>
          </cell>
          <cell r="F620" t="str">
            <v>Lucrări de ajutorarea regenerării naturale pe toată suprafaţa - tăierea exemplarelor lemnoase șistrângerea în grămezi a exemplarelor tăiate - gradul de răspândire a semințișului și subarboretului pe suprafața parcursă: 51-70</v>
          </cell>
          <cell r="G620" t="str">
            <v>ar</v>
          </cell>
          <cell r="H620">
            <v>3</v>
          </cell>
          <cell r="I620" t="str">
            <v>51-70</v>
          </cell>
          <cell r="T620">
            <v>12.88</v>
          </cell>
        </row>
        <row r="621">
          <cell r="A621" t="str">
            <v>C.9.b.1</v>
          </cell>
          <cell r="B621">
            <v>617</v>
          </cell>
          <cell r="C621" t="str">
            <v>C.9.b.1</v>
          </cell>
          <cell r="D621">
            <v>0.33</v>
          </cell>
          <cell r="E621">
            <v>9.24</v>
          </cell>
          <cell r="F621" t="str">
            <v>Lucrări de ajutorarea regenerării naturale pe toată suprafaţa - tăierea exemplarelor lemnoase - gradul de răspândire a semințișului și subarboretului pe suprafața parcursă: 51-70</v>
          </cell>
          <cell r="G621" t="str">
            <v>ar</v>
          </cell>
          <cell r="H621">
            <v>3</v>
          </cell>
          <cell r="I621" t="str">
            <v>51-70</v>
          </cell>
          <cell r="T621">
            <v>9.24</v>
          </cell>
        </row>
        <row r="622">
          <cell r="A622" t="str">
            <v>C.9.b.2</v>
          </cell>
          <cell r="B622">
            <v>618</v>
          </cell>
          <cell r="C622" t="str">
            <v>C.9.b.2</v>
          </cell>
          <cell r="D622">
            <v>0.13</v>
          </cell>
          <cell r="E622">
            <v>3.64</v>
          </cell>
          <cell r="F622" t="str">
            <v>Lucrări de ajutorarea regenerării naturale pe toată suprafaţa - strângerea în grămezi a exemplarelor tăiate - gradul de răspândire a semințișului și subarboretului pe suprafața parcursă: 51-70</v>
          </cell>
          <cell r="G622" t="str">
            <v>ar</v>
          </cell>
          <cell r="H622">
            <v>3</v>
          </cell>
          <cell r="I622" t="str">
            <v>51-70</v>
          </cell>
          <cell r="T622">
            <v>3.64</v>
          </cell>
        </row>
        <row r="623">
          <cell r="A623" t="str">
            <v>C.9.c</v>
          </cell>
          <cell r="B623">
            <v>619</v>
          </cell>
          <cell r="C623" t="str">
            <v>C.9.c</v>
          </cell>
          <cell r="D623">
            <v>0.66</v>
          </cell>
          <cell r="E623">
            <v>18.48</v>
          </cell>
          <cell r="F623" t="str">
            <v>Lucrări de ajutorarea regenerării naturale pe toată suprafaţa - tăierea exemplarelor lemnoase șistrângerea în grămezi a exemplarelor tăiate - gradul de răspândire a semințișului și subarboretului pe suprafața parcursă: &gt;70</v>
          </cell>
          <cell r="G623" t="str">
            <v>ar</v>
          </cell>
          <cell r="H623">
            <v>3</v>
          </cell>
          <cell r="I623" t="str">
            <v>&gt;70</v>
          </cell>
          <cell r="T623">
            <v>18.48</v>
          </cell>
        </row>
        <row r="624">
          <cell r="A624" t="str">
            <v>C.9.c.1</v>
          </cell>
          <cell r="B624">
            <v>620</v>
          </cell>
          <cell r="C624" t="str">
            <v>C.9.c.1</v>
          </cell>
          <cell r="D624">
            <v>0.46</v>
          </cell>
          <cell r="E624">
            <v>12.88</v>
          </cell>
          <cell r="F624" t="str">
            <v>Lucrări de ajutorarea regenerării naturale pe toată suprafaţa - tăierea exemplarelor lemnoase - gradul de răspândire a semințișului și subarboretului pe suprafața parcursă: &gt;70</v>
          </cell>
          <cell r="G624" t="str">
            <v>ar</v>
          </cell>
          <cell r="H624">
            <v>3</v>
          </cell>
          <cell r="I624" t="str">
            <v>&gt;70</v>
          </cell>
          <cell r="T624">
            <v>12.88</v>
          </cell>
        </row>
        <row r="625">
          <cell r="A625" t="str">
            <v>C.9.c.2</v>
          </cell>
          <cell r="B625">
            <v>621</v>
          </cell>
          <cell r="C625" t="str">
            <v>C.9.c.2</v>
          </cell>
          <cell r="D625">
            <v>0.2</v>
          </cell>
          <cell r="E625">
            <v>5.6</v>
          </cell>
          <cell r="F625" t="str">
            <v>Lucrări de ajutorarea regenerării naturale pe toată suprafaţa - strângerea în grămezi a exemplarelor tăiate - gradul de răspândire a semințișului și subarboretului pe suprafața parcursă: &gt;70</v>
          </cell>
          <cell r="G625" t="str">
            <v>ar</v>
          </cell>
          <cell r="H625">
            <v>3</v>
          </cell>
          <cell r="I625" t="str">
            <v>&gt;70</v>
          </cell>
          <cell r="T625">
            <v>5.6</v>
          </cell>
        </row>
        <row r="626">
          <cell r="A626" t="str">
            <v>D.38.a</v>
          </cell>
          <cell r="B626">
            <v>622</v>
          </cell>
          <cell r="C626" t="str">
            <v>D.38.a</v>
          </cell>
          <cell r="D626">
            <v>0.85</v>
          </cell>
          <cell r="E626">
            <v>25.93</v>
          </cell>
          <cell r="F626" t="str">
            <v>Stropirea cu erbicide a semănăturilor din solarii - 10 l solutie/ar</v>
          </cell>
          <cell r="G626" t="str">
            <v>ar</v>
          </cell>
          <cell r="H626">
            <v>8</v>
          </cell>
          <cell r="T626">
            <v>25.93</v>
          </cell>
        </row>
        <row r="627">
          <cell r="A627" t="str">
            <v>D.38.b</v>
          </cell>
          <cell r="B627">
            <v>623</v>
          </cell>
          <cell r="C627" t="str">
            <v>D.38.b</v>
          </cell>
          <cell r="D627">
            <v>0.21</v>
          </cell>
          <cell r="E627">
            <v>6.41</v>
          </cell>
          <cell r="F627" t="str">
            <v>Stropirea cu erbicide a semănăturilor din solarii - 5 l solutie/ar</v>
          </cell>
          <cell r="G627" t="str">
            <v>ar</v>
          </cell>
          <cell r="H627">
            <v>8</v>
          </cell>
          <cell r="T627">
            <v>6.41</v>
          </cell>
        </row>
        <row r="628">
          <cell r="A628" t="str">
            <v>D.40.a.1</v>
          </cell>
          <cell r="B628">
            <v>624</v>
          </cell>
          <cell r="C628" t="str">
            <v>D.40.a.1</v>
          </cell>
          <cell r="D628">
            <v>11.27</v>
          </cell>
          <cell r="E628">
            <v>338.1</v>
          </cell>
          <cell r="F628" t="str">
            <v>Stropirea culturilor cu vermorelul în pepiniere - &lt;300 l/ha soluție difuzată</v>
          </cell>
          <cell r="G628" t="str">
            <v>ha</v>
          </cell>
          <cell r="H628">
            <v>7</v>
          </cell>
          <cell r="T628">
            <v>338.1</v>
          </cell>
        </row>
        <row r="629">
          <cell r="A629" t="str">
            <v>D.40.a.2</v>
          </cell>
          <cell r="B629">
            <v>625</v>
          </cell>
          <cell r="C629" t="str">
            <v>D.40.a.2</v>
          </cell>
          <cell r="D629">
            <v>21.05</v>
          </cell>
          <cell r="E629">
            <v>631.5</v>
          </cell>
          <cell r="F629" t="str">
            <v>Stropirea culturilor cu vermorelul în pepiniere - 301 - 500 l/ha soluție difuzată</v>
          </cell>
          <cell r="G629" t="str">
            <v>ha</v>
          </cell>
          <cell r="H629">
            <v>7</v>
          </cell>
          <cell r="T629">
            <v>631.5</v>
          </cell>
        </row>
        <row r="630">
          <cell r="A630" t="str">
            <v>D.40.a.3</v>
          </cell>
          <cell r="B630">
            <v>626</v>
          </cell>
          <cell r="C630" t="str">
            <v>D.40.a.3</v>
          </cell>
          <cell r="D630">
            <v>32</v>
          </cell>
          <cell r="E630">
            <v>960</v>
          </cell>
          <cell r="F630" t="str">
            <v>Stropirea culturilor cu vermorelul în pepiniere - 501 - 700 l/ha soluție difuzată</v>
          </cell>
          <cell r="G630" t="str">
            <v>ha</v>
          </cell>
          <cell r="H630">
            <v>7</v>
          </cell>
          <cell r="T630">
            <v>960</v>
          </cell>
        </row>
        <row r="631">
          <cell r="A631" t="str">
            <v>D.40.a.4</v>
          </cell>
          <cell r="B631">
            <v>627</v>
          </cell>
          <cell r="C631" t="str">
            <v>D.40.a.4</v>
          </cell>
          <cell r="D631">
            <v>42.11</v>
          </cell>
          <cell r="E631">
            <v>1263.3</v>
          </cell>
          <cell r="F631" t="str">
            <v>Stropirea culturilor cu vermorelul în pepiniere - 701 - 1000 l/ha soluție difuzată</v>
          </cell>
          <cell r="G631" t="str">
            <v>ha</v>
          </cell>
          <cell r="H631">
            <v>7</v>
          </cell>
          <cell r="T631">
            <v>1263.3</v>
          </cell>
        </row>
        <row r="632">
          <cell r="A632" t="str">
            <v>D.40.a.5</v>
          </cell>
          <cell r="B632">
            <v>628</v>
          </cell>
          <cell r="C632" t="str">
            <v>D.40.a.5</v>
          </cell>
          <cell r="D632">
            <v>57.14</v>
          </cell>
          <cell r="E632">
            <v>1714.2</v>
          </cell>
          <cell r="F632" t="str">
            <v>Stropirea culturilor cu vermorelul în pepiniere - &gt;1000 l/ha soluție difuzată</v>
          </cell>
          <cell r="G632" t="str">
            <v>ha</v>
          </cell>
          <cell r="H632">
            <v>7</v>
          </cell>
          <cell r="T632">
            <v>1714.2</v>
          </cell>
        </row>
        <row r="633">
          <cell r="A633" t="str">
            <v>D.40.b.1</v>
          </cell>
          <cell r="B633">
            <v>629</v>
          </cell>
          <cell r="C633" t="str">
            <v>D.40.b.1</v>
          </cell>
          <cell r="D633">
            <v>13.56</v>
          </cell>
          <cell r="E633">
            <v>406.8</v>
          </cell>
          <cell r="F633" t="str">
            <v>Stropirea culturilor cu vermorelul în răchitării - &lt;400 l/ha soluție difuzată</v>
          </cell>
          <cell r="G633" t="str">
            <v>ha</v>
          </cell>
          <cell r="H633">
            <v>7</v>
          </cell>
          <cell r="T633">
            <v>406.8</v>
          </cell>
        </row>
        <row r="634">
          <cell r="A634" t="str">
            <v>D.40.b.2</v>
          </cell>
          <cell r="B634">
            <v>630</v>
          </cell>
          <cell r="C634" t="str">
            <v>D.40.b.2</v>
          </cell>
          <cell r="D634">
            <v>26.67</v>
          </cell>
          <cell r="E634">
            <v>800.1</v>
          </cell>
          <cell r="F634" t="str">
            <v>Stropirea culturilor cu vermorelul în răchitării - 401 - 600 l/ha soluție difuzată</v>
          </cell>
          <cell r="G634" t="str">
            <v>ha</v>
          </cell>
          <cell r="H634">
            <v>7</v>
          </cell>
          <cell r="T634">
            <v>800.1</v>
          </cell>
        </row>
        <row r="635">
          <cell r="A635" t="str">
            <v>D.40.b.3</v>
          </cell>
          <cell r="B635">
            <v>631</v>
          </cell>
          <cell r="C635" t="str">
            <v>D.40.b.3</v>
          </cell>
          <cell r="D635">
            <v>36.36</v>
          </cell>
          <cell r="E635">
            <v>1090.8</v>
          </cell>
          <cell r="F635" t="str">
            <v>Stropirea culturilor cu vermorelul în răchitării - &gt;600 l/ha soluție difuzată</v>
          </cell>
          <cell r="G635" t="str">
            <v>ha</v>
          </cell>
          <cell r="H635">
            <v>7</v>
          </cell>
          <cell r="T635">
            <v>1090.8</v>
          </cell>
        </row>
        <row r="636">
          <cell r="A636" t="str">
            <v>D.40.c.1</v>
          </cell>
          <cell r="B636">
            <v>632</v>
          </cell>
          <cell r="C636" t="str">
            <v>D.40.c.1</v>
          </cell>
          <cell r="D636">
            <v>28.57</v>
          </cell>
          <cell r="E636">
            <v>857.1</v>
          </cell>
          <cell r="F636" t="str">
            <v>Stropirea culturilor cu vermorelul în plantații - &lt;600 l/ha soluție difuzată</v>
          </cell>
          <cell r="G636" t="str">
            <v>ha</v>
          </cell>
          <cell r="H636">
            <v>7</v>
          </cell>
          <cell r="T636">
            <v>857.1</v>
          </cell>
        </row>
        <row r="637">
          <cell r="A637" t="str">
            <v>D.40.c.2</v>
          </cell>
          <cell r="B637">
            <v>633</v>
          </cell>
          <cell r="C637" t="str">
            <v>D.40.c.2</v>
          </cell>
          <cell r="D637">
            <v>34.78</v>
          </cell>
          <cell r="E637">
            <v>1043.4000000000001</v>
          </cell>
          <cell r="F637" t="str">
            <v>Stropirea culturilor cu vermorelul în plantații - 601 - 800 l/ha soluție difuzată</v>
          </cell>
          <cell r="G637" t="str">
            <v>ha</v>
          </cell>
          <cell r="H637">
            <v>7</v>
          </cell>
          <cell r="T637">
            <v>1043.4000000000001</v>
          </cell>
        </row>
        <row r="638">
          <cell r="A638" t="str">
            <v>D.40.c.3</v>
          </cell>
          <cell r="B638">
            <v>634</v>
          </cell>
          <cell r="C638" t="str">
            <v>D.40.c.3</v>
          </cell>
          <cell r="D638">
            <v>40</v>
          </cell>
          <cell r="E638">
            <v>1200</v>
          </cell>
          <cell r="F638" t="str">
            <v>Stropirea culturilor cu vermorelul în plantații - &gt;800 l/ha soluție difuzată</v>
          </cell>
          <cell r="G638" t="str">
            <v>ha</v>
          </cell>
          <cell r="H638">
            <v>7</v>
          </cell>
          <cell r="T638">
            <v>1200</v>
          </cell>
        </row>
        <row r="639">
          <cell r="A639" t="str">
            <v>D.44.a.1</v>
          </cell>
          <cell r="B639">
            <v>635</v>
          </cell>
          <cell r="C639" t="str">
            <v>D.44.a.1</v>
          </cell>
          <cell r="D639">
            <v>0.88</v>
          </cell>
          <cell r="E639">
            <v>26.84</v>
          </cell>
          <cell r="F639" t="str">
            <v>Stropirea culturilor forestiere, arboretelor și răchităriilor cu substanțe chimice difuzate  - Poziția robinetului: 1; Debitul (l/oră): 20; Lățimea de lucru (m): 4; Norma de soluție (l/ha): 12</v>
          </cell>
          <cell r="G639" t="str">
            <v>ha</v>
          </cell>
          <cell r="H639">
            <v>8</v>
          </cell>
          <cell r="T639">
            <v>26.84</v>
          </cell>
        </row>
        <row r="640">
          <cell r="A640" t="str">
            <v>D.44.a.2</v>
          </cell>
          <cell r="B640">
            <v>636</v>
          </cell>
          <cell r="C640" t="str">
            <v>D.44.a.2</v>
          </cell>
          <cell r="D640">
            <v>1.1000000000000001</v>
          </cell>
          <cell r="E640">
            <v>33.549999999999997</v>
          </cell>
          <cell r="F640" t="str">
            <v>Stropirea culturilor forestiere, arboretelor și răchităriilor cu substanțe chimice difuzate  - Poziția robinetului: 1; Debitul (l/oră): 20; Lățimea de lucru (m): 4; Norma de soluție (l/ha): 15</v>
          </cell>
          <cell r="G640" t="str">
            <v>ha</v>
          </cell>
          <cell r="H640">
            <v>8</v>
          </cell>
          <cell r="T640">
            <v>33.549999999999997</v>
          </cell>
        </row>
        <row r="641">
          <cell r="A641" t="str">
            <v>D.44.a.3</v>
          </cell>
          <cell r="B641">
            <v>637</v>
          </cell>
          <cell r="C641" t="str">
            <v>D.44.a.3</v>
          </cell>
          <cell r="D641">
            <v>1.84</v>
          </cell>
          <cell r="E641">
            <v>56.12</v>
          </cell>
          <cell r="F641" t="str">
            <v>Stropirea culturilor forestiere, arboretelor și răchităriilor cu substanțe chimice difuzate  - Poziția robinetului: 1; Debitul (l/oră): 20; Lățimea de lucru (m): 4; Norma de soluție (l/ha): 25</v>
          </cell>
          <cell r="G641" t="str">
            <v>ha</v>
          </cell>
          <cell r="H641">
            <v>8</v>
          </cell>
          <cell r="T641">
            <v>56.12</v>
          </cell>
        </row>
        <row r="642">
          <cell r="A642" t="str">
            <v>D.44.a.4</v>
          </cell>
          <cell r="B642">
            <v>638</v>
          </cell>
          <cell r="C642" t="str">
            <v>D.44.a.4</v>
          </cell>
          <cell r="D642">
            <v>3.69</v>
          </cell>
          <cell r="E642">
            <v>112.55</v>
          </cell>
          <cell r="F642" t="str">
            <v>Stropirea culturilor forestiere, arboretelor și răchităriilor cu substanțe chimice difuzate  - Poziția robinetului: 1; Debitul (l/oră): 20; Lățimea de lucru (m): 4; Norma de soluție (l/ha): 50</v>
          </cell>
          <cell r="G642" t="str">
            <v>ha</v>
          </cell>
          <cell r="H642">
            <v>8</v>
          </cell>
          <cell r="T642">
            <v>112.55</v>
          </cell>
        </row>
        <row r="643">
          <cell r="A643" t="str">
            <v>D.44.b.1</v>
          </cell>
          <cell r="B643">
            <v>639</v>
          </cell>
          <cell r="C643" t="str">
            <v>D.44.b.1</v>
          </cell>
          <cell r="D643">
            <v>1.97</v>
          </cell>
          <cell r="E643">
            <v>60.09</v>
          </cell>
          <cell r="F643" t="str">
            <v>Stropirea culturilor forestiere, arboretelor și răchităriilor cu substanțe chimice difuzate  - Poziția robinetului: 2; Debitul (l/oră): 60; Lățimea de lucru (m): 4; Norma de soluție (l/ha): 50</v>
          </cell>
          <cell r="G643" t="str">
            <v>ha</v>
          </cell>
          <cell r="H643">
            <v>8</v>
          </cell>
          <cell r="T643">
            <v>60.09</v>
          </cell>
        </row>
        <row r="644">
          <cell r="A644" t="str">
            <v>D.44.b.2</v>
          </cell>
          <cell r="B644">
            <v>640</v>
          </cell>
          <cell r="C644" t="str">
            <v>D.44.b.2</v>
          </cell>
          <cell r="D644">
            <v>3.94</v>
          </cell>
          <cell r="E644">
            <v>120.17</v>
          </cell>
          <cell r="F644" t="str">
            <v>Stropirea culturilor forestiere, arboretelor și răchităriilor cu substanțe chimice difuzate  - Poziția robinetului: 2; Debitul (l/oră): 60; Lățimea de lucru (m): 4; Norma de soluție (l/ha): 100</v>
          </cell>
          <cell r="G644" t="str">
            <v>ha</v>
          </cell>
          <cell r="H644">
            <v>8</v>
          </cell>
          <cell r="T644">
            <v>120.17</v>
          </cell>
        </row>
        <row r="645">
          <cell r="A645" t="str">
            <v>D.44.b.3</v>
          </cell>
          <cell r="B645">
            <v>641</v>
          </cell>
          <cell r="C645" t="str">
            <v>D.44.b.3</v>
          </cell>
          <cell r="D645">
            <v>5.93</v>
          </cell>
          <cell r="E645">
            <v>180.87</v>
          </cell>
          <cell r="F645" t="str">
            <v>Stropirea culturilor forestiere, arboretelor și răchităriilor cu substanțe chimice difuzate  - Poziția robinetului: 2; Debitul (l/oră): 60; Lățimea de lucru (m): 4; Norma de soluție (l/ha): 150</v>
          </cell>
          <cell r="G645" t="str">
            <v>ha</v>
          </cell>
          <cell r="H645">
            <v>8</v>
          </cell>
          <cell r="T645">
            <v>180.87</v>
          </cell>
        </row>
        <row r="646">
          <cell r="A646" t="str">
            <v>D.44.c.1</v>
          </cell>
          <cell r="B646">
            <v>642</v>
          </cell>
          <cell r="C646" t="str">
            <v>D.44.c.1</v>
          </cell>
          <cell r="D646">
            <v>3.27</v>
          </cell>
          <cell r="E646">
            <v>99.74</v>
          </cell>
          <cell r="F646" t="str">
            <v>Stropirea culturilor forestiere, arboretelor și răchităriilor cu substanțe chimice difuzate  - Poziția robinetului: 3; Debitul (l/oră): 110; Lățimea de lucru (m): 4; Norma de soluție (l/ha): 100</v>
          </cell>
          <cell r="G646" t="str">
            <v>ha</v>
          </cell>
          <cell r="H646">
            <v>8</v>
          </cell>
          <cell r="T646">
            <v>99.74</v>
          </cell>
        </row>
        <row r="647">
          <cell r="A647" t="str">
            <v>D.44.c.2</v>
          </cell>
          <cell r="B647">
            <v>643</v>
          </cell>
          <cell r="C647" t="str">
            <v>D.44.c.2</v>
          </cell>
          <cell r="D647">
            <v>4.88</v>
          </cell>
          <cell r="E647">
            <v>148.84</v>
          </cell>
          <cell r="F647" t="str">
            <v>Stropirea culturilor forestiere, arboretelor și răchităriilor cu substanțe chimice difuzate  - Poziția robinetului: 3; Debitul (l/oră): 110; Lățimea de lucru (m): 4; Norma de soluție (l/ha): 150</v>
          </cell>
          <cell r="G647" t="str">
            <v>ha</v>
          </cell>
          <cell r="H647">
            <v>8</v>
          </cell>
          <cell r="T647">
            <v>148.84</v>
          </cell>
        </row>
        <row r="648">
          <cell r="A648" t="str">
            <v>D.44.c.3</v>
          </cell>
          <cell r="B648">
            <v>644</v>
          </cell>
          <cell r="C648" t="str">
            <v>D.44.c.3</v>
          </cell>
          <cell r="D648">
            <v>6.5</v>
          </cell>
          <cell r="E648">
            <v>198.25</v>
          </cell>
          <cell r="F648" t="str">
            <v>Stropirea culturilor forestiere, arboretelor și răchităriilor cu substanțe chimice difuzate  - Poziția robinetului: 3; Debitul (l/oră): 110; Lățimea de lucru (m): 4; Norma de soluție (l/ha): 200</v>
          </cell>
          <cell r="G648" t="str">
            <v>ha</v>
          </cell>
          <cell r="H648">
            <v>8</v>
          </cell>
          <cell r="T648">
            <v>198.25</v>
          </cell>
        </row>
        <row r="649">
          <cell r="A649" t="str">
            <v>D.44.c.4</v>
          </cell>
          <cell r="B649">
            <v>645</v>
          </cell>
          <cell r="C649" t="str">
            <v>D.44.c.4</v>
          </cell>
          <cell r="D649">
            <v>8.16</v>
          </cell>
          <cell r="E649">
            <v>248.88</v>
          </cell>
          <cell r="F649" t="str">
            <v>Stropirea culturilor forestiere, arboretelor și răchităriilor cu substanțe chimice difuzate  - Poziția robinetului: 3; Debitul (l/oră): 110; Lățimea de lucru (m): 4; Norma de soluție (l/ha): 250</v>
          </cell>
          <cell r="G649" t="str">
            <v>ha</v>
          </cell>
          <cell r="H649">
            <v>8</v>
          </cell>
          <cell r="T649">
            <v>248.88</v>
          </cell>
        </row>
        <row r="650">
          <cell r="A650" t="str">
            <v>D.44.c.5</v>
          </cell>
          <cell r="B650">
            <v>646</v>
          </cell>
          <cell r="C650" t="str">
            <v>D.44.c.5</v>
          </cell>
          <cell r="D650">
            <v>9.76</v>
          </cell>
          <cell r="E650">
            <v>297.68</v>
          </cell>
          <cell r="F650" t="str">
            <v>Stropirea culturilor forestiere, arboretelor și răchităriilor cu substanțe chimice difuzate  - Poziția robinetului: 3; Debitul (l/oră): 110; Lățimea de lucru (m): 4; Norma de soluție (l/ha): 300</v>
          </cell>
          <cell r="G650" t="str">
            <v>ha</v>
          </cell>
          <cell r="H650">
            <v>8</v>
          </cell>
          <cell r="T650">
            <v>297.68</v>
          </cell>
        </row>
        <row r="651">
          <cell r="A651" t="str">
            <v>D.44.d.1</v>
          </cell>
          <cell r="B651">
            <v>647</v>
          </cell>
          <cell r="C651" t="str">
            <v>D.44.d.1</v>
          </cell>
          <cell r="D651">
            <v>4.21</v>
          </cell>
          <cell r="E651">
            <v>128.41</v>
          </cell>
          <cell r="F651" t="str">
            <v>Stropirea culturilor forestiere, arboretelor și răchităriilor cu substanțe chimice difuzate  - Poziția robinetului: 4; Debitul (l/oră): 145; Lățimea de lucru (m): 4; Norma de soluție (l/ha): 150</v>
          </cell>
          <cell r="G651" t="str">
            <v>ha</v>
          </cell>
          <cell r="H651">
            <v>8</v>
          </cell>
          <cell r="T651">
            <v>128.41</v>
          </cell>
        </row>
        <row r="652">
          <cell r="A652" t="str">
            <v>D.44.d.2</v>
          </cell>
          <cell r="B652">
            <v>648</v>
          </cell>
          <cell r="C652" t="str">
            <v>D.44.d.2</v>
          </cell>
          <cell r="D652">
            <v>5.63</v>
          </cell>
          <cell r="E652">
            <v>171.72</v>
          </cell>
          <cell r="F652" t="str">
            <v>Stropirea culturilor forestiere, arboretelor și răchităriilor cu substanțe chimice difuzate  - Poziția robinetului: 4; Debitul (l/oră): 145; Lățimea de lucru (m): 4; Norma de soluție (l/ha): 200</v>
          </cell>
          <cell r="G652" t="str">
            <v>ha</v>
          </cell>
          <cell r="H652">
            <v>8</v>
          </cell>
          <cell r="T652">
            <v>171.72</v>
          </cell>
        </row>
        <row r="653">
          <cell r="A653" t="str">
            <v>D.44.d.3</v>
          </cell>
          <cell r="B653">
            <v>649</v>
          </cell>
          <cell r="C653" t="str">
            <v>D.44.d.3</v>
          </cell>
          <cell r="D653">
            <v>7.02</v>
          </cell>
          <cell r="E653">
            <v>214.11</v>
          </cell>
          <cell r="F653" t="str">
            <v>Stropirea culturilor forestiere, arboretelor și răchităriilor cu substanțe chimice difuzate  - Poziția robinetului: 4; Debitul (l/oră): 145; Lățimea de lucru (m): 4; Norma de soluție (l/ha): 250</v>
          </cell>
          <cell r="G653" t="str">
            <v>ha</v>
          </cell>
          <cell r="H653">
            <v>8</v>
          </cell>
          <cell r="T653">
            <v>214.11</v>
          </cell>
        </row>
        <row r="654">
          <cell r="A654" t="str">
            <v>D.44.d.4</v>
          </cell>
          <cell r="B654">
            <v>650</v>
          </cell>
          <cell r="C654" t="str">
            <v>D.44.d.4</v>
          </cell>
          <cell r="D654">
            <v>8.42</v>
          </cell>
          <cell r="E654">
            <v>256.81</v>
          </cell>
          <cell r="F654" t="str">
            <v>Stropirea culturilor forestiere, arboretelor și răchităriilor cu substanțe chimice difuzate  - Poziția robinetului: 4; Debitul (l/oră): 145; Lățimea de lucru (m): 4; Norma de soluție (l/ha): 300</v>
          </cell>
          <cell r="G654" t="str">
            <v>ha</v>
          </cell>
          <cell r="H654">
            <v>8</v>
          </cell>
          <cell r="T654">
            <v>256.81</v>
          </cell>
        </row>
        <row r="655">
          <cell r="A655" t="str">
            <v>D.44.d.5</v>
          </cell>
          <cell r="B655">
            <v>651</v>
          </cell>
          <cell r="C655" t="str">
            <v>D.44.d.5</v>
          </cell>
          <cell r="D655">
            <v>9.8800000000000008</v>
          </cell>
          <cell r="E655">
            <v>301.33999999999997</v>
          </cell>
          <cell r="F655" t="str">
            <v>Stropirea culturilor forestiere, arboretelor și răchităriilor cu substanțe chimice difuzate  - Poziția robinetului: 4; Debitul (l/oră): 145; Lățimea de lucru (m): 4; Norma de soluție (l/ha): 350</v>
          </cell>
          <cell r="G655" t="str">
            <v>ha</v>
          </cell>
          <cell r="H655">
            <v>8</v>
          </cell>
          <cell r="T655">
            <v>301.33999999999997</v>
          </cell>
        </row>
        <row r="656">
          <cell r="A656" t="str">
            <v>D.44.d.6</v>
          </cell>
          <cell r="B656">
            <v>652</v>
          </cell>
          <cell r="C656" t="str">
            <v>D.44.d.6</v>
          </cell>
          <cell r="D656">
            <v>11.27</v>
          </cell>
          <cell r="E656">
            <v>343.74</v>
          </cell>
          <cell r="F656" t="str">
            <v>Stropirea culturilor forestiere, arboretelor și răchităriilor cu substanțe chimice difuzate  - Poziția robinetului: 4; Debitul (l/oră): 145; Lățimea de lucru (m): 4; Norma de soluție (l/ha): 400</v>
          </cell>
          <cell r="G656" t="str">
            <v>ha</v>
          </cell>
          <cell r="H656">
            <v>8</v>
          </cell>
          <cell r="T656">
            <v>343.74</v>
          </cell>
        </row>
        <row r="657">
          <cell r="A657" t="str">
            <v>D.7.II.a.1</v>
          </cell>
          <cell r="B657">
            <v>653</v>
          </cell>
          <cell r="C657" t="str">
            <v>D.7.II.a.1</v>
          </cell>
          <cell r="D657">
            <v>7.21</v>
          </cell>
          <cell r="E657">
            <v>216.3</v>
          </cell>
          <cell r="F657" t="str">
            <v>Aratul solului cu plugul purtat de tractor</v>
          </cell>
          <cell r="G657" t="str">
            <v>ha</v>
          </cell>
          <cell r="H657">
            <v>7</v>
          </cell>
          <cell r="J657" t="str">
            <v>ușoară</v>
          </cell>
          <cell r="T657">
            <v>216.3</v>
          </cell>
        </row>
        <row r="658">
          <cell r="A658" t="str">
            <v>D.7.II.a.10</v>
          </cell>
          <cell r="B658">
            <v>654</v>
          </cell>
          <cell r="C658" t="str">
            <v>D.7.II.a.10</v>
          </cell>
          <cell r="D658">
            <v>8.33</v>
          </cell>
          <cell r="E658">
            <v>249.9</v>
          </cell>
          <cell r="F658" t="str">
            <v>Aratul solului cu plugul purtat de tractor</v>
          </cell>
          <cell r="G658" t="str">
            <v>ha</v>
          </cell>
          <cell r="H658">
            <v>7</v>
          </cell>
          <cell r="J658" t="str">
            <v>ușoară</v>
          </cell>
          <cell r="T658">
            <v>249.9</v>
          </cell>
        </row>
        <row r="659">
          <cell r="A659" t="str">
            <v>D.7.II.a.11</v>
          </cell>
          <cell r="B659">
            <v>655</v>
          </cell>
          <cell r="C659" t="str">
            <v>D.7.II.a.11</v>
          </cell>
          <cell r="D659">
            <v>7.84</v>
          </cell>
          <cell r="E659">
            <v>235.2</v>
          </cell>
          <cell r="F659" t="str">
            <v>Aratul solului cu plugul purtat de tractor</v>
          </cell>
          <cell r="G659" t="str">
            <v>ha</v>
          </cell>
          <cell r="H659">
            <v>7</v>
          </cell>
          <cell r="J659" t="str">
            <v>ușoară</v>
          </cell>
          <cell r="T659">
            <v>235.2</v>
          </cell>
        </row>
        <row r="660">
          <cell r="A660" t="str">
            <v>D.7.II.a.12</v>
          </cell>
          <cell r="B660">
            <v>656</v>
          </cell>
          <cell r="C660" t="str">
            <v>D.7.II.a.12</v>
          </cell>
          <cell r="D660">
            <v>7.62</v>
          </cell>
          <cell r="E660">
            <v>228.6</v>
          </cell>
          <cell r="F660" t="str">
            <v>Aratul solului cu plugul purtat de tractor</v>
          </cell>
          <cell r="G660" t="str">
            <v>ha</v>
          </cell>
          <cell r="H660">
            <v>7</v>
          </cell>
          <cell r="J660" t="str">
            <v>ușoară</v>
          </cell>
          <cell r="T660">
            <v>228.6</v>
          </cell>
        </row>
        <row r="661">
          <cell r="A661" t="str">
            <v>D.7.II.a.13</v>
          </cell>
          <cell r="B661">
            <v>657</v>
          </cell>
          <cell r="C661" t="str">
            <v>D.7.II.a.13</v>
          </cell>
          <cell r="D661">
            <v>9.8800000000000008</v>
          </cell>
          <cell r="E661">
            <v>296.39999999999998</v>
          </cell>
          <cell r="F661" t="str">
            <v>Aratul solului cu plugul purtat de tractor</v>
          </cell>
          <cell r="G661" t="str">
            <v>ha</v>
          </cell>
          <cell r="H661">
            <v>7</v>
          </cell>
          <cell r="J661" t="str">
            <v>ușoară</v>
          </cell>
          <cell r="T661">
            <v>296.39999999999998</v>
          </cell>
        </row>
        <row r="662">
          <cell r="A662" t="str">
            <v>D.7.II.a.14</v>
          </cell>
          <cell r="B662">
            <v>658</v>
          </cell>
          <cell r="C662" t="str">
            <v>D.7.II.a.14</v>
          </cell>
          <cell r="D662">
            <v>8.7899999999999991</v>
          </cell>
          <cell r="E662">
            <v>263.7</v>
          </cell>
          <cell r="F662" t="str">
            <v>Aratul solului cu plugul purtat de tractor</v>
          </cell>
          <cell r="G662" t="str">
            <v>ha</v>
          </cell>
          <cell r="H662">
            <v>7</v>
          </cell>
          <cell r="J662" t="str">
            <v>ușoară</v>
          </cell>
          <cell r="T662">
            <v>263.7</v>
          </cell>
        </row>
        <row r="663">
          <cell r="A663" t="str">
            <v>D.7.II.a.15</v>
          </cell>
          <cell r="B663">
            <v>659</v>
          </cell>
          <cell r="C663" t="str">
            <v>D.7.II.a.15</v>
          </cell>
          <cell r="D663">
            <v>8.33</v>
          </cell>
          <cell r="E663">
            <v>249.9</v>
          </cell>
          <cell r="F663" t="str">
            <v>Aratul solului cu plugul purtat de tractor</v>
          </cell>
          <cell r="G663" t="str">
            <v>ha</v>
          </cell>
          <cell r="H663">
            <v>7</v>
          </cell>
          <cell r="J663" t="str">
            <v>ușoară</v>
          </cell>
          <cell r="T663">
            <v>249.9</v>
          </cell>
        </row>
        <row r="664">
          <cell r="A664" t="str">
            <v>D.7.II.a.16</v>
          </cell>
          <cell r="B664">
            <v>660</v>
          </cell>
          <cell r="C664" t="str">
            <v>D.7.II.a.16</v>
          </cell>
          <cell r="D664">
            <v>8.08</v>
          </cell>
          <cell r="E664">
            <v>242.4</v>
          </cell>
          <cell r="F664" t="str">
            <v>Aratul solului cu plugul purtat de tractor</v>
          </cell>
          <cell r="G664" t="str">
            <v>ha</v>
          </cell>
          <cell r="H664">
            <v>7</v>
          </cell>
          <cell r="J664" t="str">
            <v>ușoară</v>
          </cell>
          <cell r="T664">
            <v>242.4</v>
          </cell>
        </row>
        <row r="665">
          <cell r="A665" t="str">
            <v>D.7.II.a.17</v>
          </cell>
          <cell r="B665">
            <v>661</v>
          </cell>
          <cell r="C665" t="str">
            <v>D.7.II.a.17</v>
          </cell>
          <cell r="D665">
            <v>11.27</v>
          </cell>
          <cell r="E665">
            <v>338.1</v>
          </cell>
          <cell r="F665" t="str">
            <v>Aratul solului cu plugul purtat de tractor</v>
          </cell>
          <cell r="G665" t="str">
            <v>ha</v>
          </cell>
          <cell r="H665">
            <v>7</v>
          </cell>
          <cell r="J665" t="str">
            <v>ușoară</v>
          </cell>
          <cell r="T665">
            <v>338.1</v>
          </cell>
        </row>
        <row r="666">
          <cell r="A666" t="str">
            <v>D.7.II.a.18</v>
          </cell>
          <cell r="B666">
            <v>662</v>
          </cell>
          <cell r="C666" t="str">
            <v>D.7.II.a.18</v>
          </cell>
          <cell r="D666">
            <v>10</v>
          </cell>
          <cell r="E666">
            <v>300</v>
          </cell>
          <cell r="F666" t="str">
            <v>Aratul solului cu plugul purtat de tractor</v>
          </cell>
          <cell r="G666" t="str">
            <v>ha</v>
          </cell>
          <cell r="H666">
            <v>7</v>
          </cell>
          <cell r="J666" t="str">
            <v>ușoară</v>
          </cell>
          <cell r="T666">
            <v>300</v>
          </cell>
        </row>
        <row r="667">
          <cell r="A667" t="str">
            <v>D.7.II.a.19</v>
          </cell>
          <cell r="B667">
            <v>663</v>
          </cell>
          <cell r="C667" t="str">
            <v>D.7.II.a.19</v>
          </cell>
          <cell r="D667">
            <v>9.64</v>
          </cell>
          <cell r="E667">
            <v>289.2</v>
          </cell>
          <cell r="F667" t="str">
            <v>Aratul solului cu plugul purtat de tractor</v>
          </cell>
          <cell r="G667" t="str">
            <v>ha</v>
          </cell>
          <cell r="H667">
            <v>7</v>
          </cell>
          <cell r="J667" t="str">
            <v>ușoară</v>
          </cell>
          <cell r="T667">
            <v>289.2</v>
          </cell>
        </row>
        <row r="668">
          <cell r="A668" t="str">
            <v>D.7.II.a.2</v>
          </cell>
          <cell r="B668">
            <v>664</v>
          </cell>
          <cell r="C668" t="str">
            <v>D.7.II.a.2</v>
          </cell>
          <cell r="D668">
            <v>6.06</v>
          </cell>
          <cell r="E668">
            <v>181.8</v>
          </cell>
          <cell r="F668" t="str">
            <v>Aratul solului cu plugul purtat de tractor</v>
          </cell>
          <cell r="G668" t="str">
            <v>ha</v>
          </cell>
          <cell r="H668">
            <v>7</v>
          </cell>
          <cell r="J668" t="str">
            <v>ușoară</v>
          </cell>
          <cell r="T668">
            <v>181.8</v>
          </cell>
        </row>
        <row r="669">
          <cell r="A669" t="str">
            <v>D.7.II.a.20</v>
          </cell>
          <cell r="B669">
            <v>665</v>
          </cell>
          <cell r="C669" t="str">
            <v>D.7.II.a.20</v>
          </cell>
          <cell r="D669">
            <v>9.41</v>
          </cell>
          <cell r="E669">
            <v>282.3</v>
          </cell>
          <cell r="F669" t="str">
            <v>Aratul solului cu plugul purtat de tractor</v>
          </cell>
          <cell r="G669" t="str">
            <v>ha</v>
          </cell>
          <cell r="H669">
            <v>7</v>
          </cell>
          <cell r="J669" t="str">
            <v>ușoară</v>
          </cell>
          <cell r="T669">
            <v>282.3</v>
          </cell>
        </row>
        <row r="670">
          <cell r="A670" t="str">
            <v>D.7.II.a.3</v>
          </cell>
          <cell r="B670">
            <v>666</v>
          </cell>
          <cell r="C670" t="str">
            <v>D.7.II.a.3</v>
          </cell>
          <cell r="D670">
            <v>5.59</v>
          </cell>
          <cell r="E670">
            <v>167.7</v>
          </cell>
          <cell r="F670" t="str">
            <v>Aratul solului cu plugul purtat de tractor</v>
          </cell>
          <cell r="G670" t="str">
            <v>ha</v>
          </cell>
          <cell r="H670">
            <v>7</v>
          </cell>
          <cell r="J670" t="str">
            <v>ușoară</v>
          </cell>
          <cell r="T670">
            <v>167.7</v>
          </cell>
        </row>
        <row r="671">
          <cell r="A671" t="str">
            <v>D.7.II.a.4</v>
          </cell>
          <cell r="B671">
            <v>667</v>
          </cell>
          <cell r="C671" t="str">
            <v>D.7.II.a.4</v>
          </cell>
          <cell r="D671">
            <v>5.37</v>
          </cell>
          <cell r="E671">
            <v>161.1</v>
          </cell>
          <cell r="F671" t="str">
            <v>Aratul solului cu plugul purtat de tractor</v>
          </cell>
          <cell r="G671" t="str">
            <v>ha</v>
          </cell>
          <cell r="H671">
            <v>7</v>
          </cell>
          <cell r="J671" t="str">
            <v>ușoară</v>
          </cell>
          <cell r="T671">
            <v>161.1</v>
          </cell>
        </row>
        <row r="672">
          <cell r="A672" t="str">
            <v>D.7.II.a.5</v>
          </cell>
          <cell r="B672">
            <v>668</v>
          </cell>
          <cell r="C672" t="str">
            <v>D.7.II.a.5</v>
          </cell>
          <cell r="D672">
            <v>8.6</v>
          </cell>
          <cell r="E672">
            <v>258</v>
          </cell>
          <cell r="F672" t="str">
            <v>Aratul solului cu plugul purtat de tractor</v>
          </cell>
          <cell r="G672" t="str">
            <v>ha</v>
          </cell>
          <cell r="H672">
            <v>7</v>
          </cell>
          <cell r="J672" t="str">
            <v>ușoară</v>
          </cell>
          <cell r="T672">
            <v>258</v>
          </cell>
        </row>
        <row r="673">
          <cell r="A673" t="str">
            <v>D.7.II.a.6</v>
          </cell>
          <cell r="B673">
            <v>669</v>
          </cell>
          <cell r="C673" t="str">
            <v>D.7.II.a.6</v>
          </cell>
          <cell r="D673">
            <v>7.48</v>
          </cell>
          <cell r="E673">
            <v>224.4</v>
          </cell>
          <cell r="F673" t="str">
            <v>Aratul solului cu plugul purtat de tractor</v>
          </cell>
          <cell r="G673" t="str">
            <v>ha</v>
          </cell>
          <cell r="H673">
            <v>7</v>
          </cell>
          <cell r="J673" t="str">
            <v>ușoară</v>
          </cell>
          <cell r="T673">
            <v>224.4</v>
          </cell>
        </row>
        <row r="674">
          <cell r="A674" t="str">
            <v>D.7.II.a.7</v>
          </cell>
          <cell r="B674">
            <v>670</v>
          </cell>
          <cell r="C674" t="str">
            <v>D.7.II.a.7</v>
          </cell>
          <cell r="D674">
            <v>7.02</v>
          </cell>
          <cell r="E674">
            <v>210.6</v>
          </cell>
          <cell r="F674" t="str">
            <v>Aratul solului cu plugul purtat de tractor</v>
          </cell>
          <cell r="G674" t="str">
            <v>ha</v>
          </cell>
          <cell r="H674">
            <v>7</v>
          </cell>
          <cell r="J674" t="str">
            <v>ușoară</v>
          </cell>
          <cell r="T674">
            <v>210.6</v>
          </cell>
        </row>
        <row r="675">
          <cell r="A675" t="str">
            <v>D.7.II.a.8</v>
          </cell>
          <cell r="B675">
            <v>671</v>
          </cell>
          <cell r="C675" t="str">
            <v>D.7.II.a.8</v>
          </cell>
          <cell r="D675">
            <v>6.84</v>
          </cell>
          <cell r="E675">
            <v>205.2</v>
          </cell>
          <cell r="F675" t="str">
            <v>Aratul solului cu plugul purtat de tractor</v>
          </cell>
          <cell r="G675" t="str">
            <v>ha</v>
          </cell>
          <cell r="H675">
            <v>7</v>
          </cell>
          <cell r="J675" t="str">
            <v>ușoară</v>
          </cell>
          <cell r="T675">
            <v>205.2</v>
          </cell>
        </row>
        <row r="676">
          <cell r="A676" t="str">
            <v>D.7.II.a.9</v>
          </cell>
          <cell r="B676">
            <v>672</v>
          </cell>
          <cell r="C676" t="str">
            <v>D.7.II.a.9</v>
          </cell>
          <cell r="D676">
            <v>9.41</v>
          </cell>
          <cell r="E676">
            <v>282.3</v>
          </cell>
          <cell r="F676" t="str">
            <v>Aratul solului cu plugul purtat de tractor</v>
          </cell>
          <cell r="G676" t="str">
            <v>ha</v>
          </cell>
          <cell r="H676">
            <v>7</v>
          </cell>
          <cell r="J676" t="str">
            <v>ușoară</v>
          </cell>
          <cell r="T676">
            <v>282.3</v>
          </cell>
        </row>
        <row r="677">
          <cell r="A677" t="str">
            <v>D.7.II.b.1</v>
          </cell>
          <cell r="B677">
            <v>673</v>
          </cell>
          <cell r="C677" t="str">
            <v>D.7.II.b.1</v>
          </cell>
          <cell r="D677">
            <v>7.84</v>
          </cell>
          <cell r="E677">
            <v>235.2</v>
          </cell>
          <cell r="F677" t="str">
            <v>Aratul solului cu plugul purtat de tractor</v>
          </cell>
          <cell r="G677" t="str">
            <v>ha</v>
          </cell>
          <cell r="H677">
            <v>7</v>
          </cell>
          <cell r="J677" t="str">
            <v>mijlocie</v>
          </cell>
          <cell r="T677">
            <v>235.2</v>
          </cell>
        </row>
        <row r="678">
          <cell r="A678" t="str">
            <v>D.7.II.b.10</v>
          </cell>
          <cell r="B678">
            <v>674</v>
          </cell>
          <cell r="C678" t="str">
            <v>D.7.II.b.10</v>
          </cell>
          <cell r="D678">
            <v>8.6</v>
          </cell>
          <cell r="E678">
            <v>258</v>
          </cell>
          <cell r="F678" t="str">
            <v>Aratul solului cu plugul purtat de tractor</v>
          </cell>
          <cell r="G678" t="str">
            <v>ha</v>
          </cell>
          <cell r="H678">
            <v>7</v>
          </cell>
          <cell r="J678" t="str">
            <v>mijlocie</v>
          </cell>
          <cell r="T678">
            <v>258</v>
          </cell>
        </row>
        <row r="679">
          <cell r="A679" t="str">
            <v>D.7.II.b.11</v>
          </cell>
          <cell r="B679">
            <v>675</v>
          </cell>
          <cell r="C679" t="str">
            <v>D.7.II.b.11</v>
          </cell>
          <cell r="D679">
            <v>8.08</v>
          </cell>
          <cell r="E679">
            <v>242.4</v>
          </cell>
          <cell r="F679" t="str">
            <v>Aratul solului cu plugul purtat de tractor</v>
          </cell>
          <cell r="G679" t="str">
            <v>ha</v>
          </cell>
          <cell r="H679">
            <v>7</v>
          </cell>
          <cell r="J679" t="str">
            <v>mijlocie</v>
          </cell>
          <cell r="T679">
            <v>242.4</v>
          </cell>
        </row>
        <row r="680">
          <cell r="A680" t="str">
            <v>D.7.II.b.12</v>
          </cell>
          <cell r="B680">
            <v>676</v>
          </cell>
          <cell r="C680" t="str">
            <v>D.7.II.b.12</v>
          </cell>
          <cell r="D680">
            <v>7.92</v>
          </cell>
          <cell r="E680">
            <v>237.6</v>
          </cell>
          <cell r="F680" t="str">
            <v>Aratul solului cu plugul purtat de tractor</v>
          </cell>
          <cell r="G680" t="str">
            <v>ha</v>
          </cell>
          <cell r="H680">
            <v>7</v>
          </cell>
          <cell r="J680" t="str">
            <v>mijlocie</v>
          </cell>
          <cell r="T680">
            <v>237.6</v>
          </cell>
        </row>
        <row r="681">
          <cell r="A681" t="str">
            <v>D.7.II.b.13</v>
          </cell>
          <cell r="B681">
            <v>677</v>
          </cell>
          <cell r="C681" t="str">
            <v>D.7.II.b.13</v>
          </cell>
          <cell r="D681">
            <v>10.81</v>
          </cell>
          <cell r="E681">
            <v>324.3</v>
          </cell>
          <cell r="F681" t="str">
            <v>Aratul solului cu plugul purtat de tractor</v>
          </cell>
          <cell r="G681" t="str">
            <v>ha</v>
          </cell>
          <cell r="H681">
            <v>7</v>
          </cell>
          <cell r="J681" t="str">
            <v>mijlocie</v>
          </cell>
          <cell r="T681">
            <v>324.3</v>
          </cell>
        </row>
        <row r="682">
          <cell r="A682" t="str">
            <v>D.7.II.b.14</v>
          </cell>
          <cell r="B682">
            <v>678</v>
          </cell>
          <cell r="C682" t="str">
            <v>D.7.II.b.14</v>
          </cell>
          <cell r="D682">
            <v>9.64</v>
          </cell>
          <cell r="E682">
            <v>289.2</v>
          </cell>
          <cell r="F682" t="str">
            <v>Aratul solului cu plugul purtat de tractor</v>
          </cell>
          <cell r="G682" t="str">
            <v>ha</v>
          </cell>
          <cell r="H682">
            <v>7</v>
          </cell>
          <cell r="J682" t="str">
            <v>mijlocie</v>
          </cell>
          <cell r="T682">
            <v>289.2</v>
          </cell>
        </row>
        <row r="683">
          <cell r="A683" t="str">
            <v>D.7.II.b.15</v>
          </cell>
          <cell r="B683">
            <v>679</v>
          </cell>
          <cell r="C683" t="str">
            <v>D.7.II.b.15</v>
          </cell>
          <cell r="D683">
            <v>9.09</v>
          </cell>
          <cell r="E683">
            <v>272.7</v>
          </cell>
          <cell r="F683" t="str">
            <v>Aratul solului cu plugul purtat de tractor</v>
          </cell>
          <cell r="G683" t="str">
            <v>ha</v>
          </cell>
          <cell r="H683">
            <v>7</v>
          </cell>
          <cell r="J683" t="str">
            <v>mijlocie</v>
          </cell>
          <cell r="T683">
            <v>272.7</v>
          </cell>
        </row>
        <row r="684">
          <cell r="A684" t="str">
            <v>D.7.II.b.16</v>
          </cell>
          <cell r="B684">
            <v>680</v>
          </cell>
          <cell r="C684" t="str">
            <v>D.7.II.b.16</v>
          </cell>
          <cell r="D684">
            <v>8.89</v>
          </cell>
          <cell r="E684">
            <v>266.7</v>
          </cell>
          <cell r="F684" t="str">
            <v>Aratul solului cu plugul purtat de tractor</v>
          </cell>
          <cell r="G684" t="str">
            <v>ha</v>
          </cell>
          <cell r="H684">
            <v>7</v>
          </cell>
          <cell r="J684" t="str">
            <v>mijlocie</v>
          </cell>
          <cell r="T684">
            <v>266.7</v>
          </cell>
        </row>
        <row r="685">
          <cell r="A685" t="str">
            <v>D.7.II.b.17</v>
          </cell>
          <cell r="B685">
            <v>681</v>
          </cell>
          <cell r="C685" t="str">
            <v>D.7.II.b.17</v>
          </cell>
          <cell r="D685">
            <v>11.76</v>
          </cell>
          <cell r="E685">
            <v>352.8</v>
          </cell>
          <cell r="F685" t="str">
            <v>Aratul solului cu plugul purtat de tractor</v>
          </cell>
          <cell r="G685" t="str">
            <v>ha</v>
          </cell>
          <cell r="H685">
            <v>7</v>
          </cell>
          <cell r="J685" t="str">
            <v>mijlocie</v>
          </cell>
          <cell r="T685">
            <v>352.8</v>
          </cell>
        </row>
        <row r="686">
          <cell r="A686" t="str">
            <v>D.7.II.b.18</v>
          </cell>
          <cell r="B686">
            <v>682</v>
          </cell>
          <cell r="C686" t="str">
            <v>D.7.II.b.18</v>
          </cell>
          <cell r="D686">
            <v>10.53</v>
          </cell>
          <cell r="E686">
            <v>315.89999999999998</v>
          </cell>
          <cell r="F686" t="str">
            <v>Aratul solului cu plugul purtat de tractor</v>
          </cell>
          <cell r="G686" t="str">
            <v>ha</v>
          </cell>
          <cell r="H686">
            <v>7</v>
          </cell>
          <cell r="J686" t="str">
            <v>mijlocie</v>
          </cell>
          <cell r="T686">
            <v>315.89999999999998</v>
          </cell>
        </row>
        <row r="687">
          <cell r="A687" t="str">
            <v>D.7.II.b.19</v>
          </cell>
          <cell r="B687">
            <v>683</v>
          </cell>
          <cell r="C687" t="str">
            <v>D.7.II.b.19</v>
          </cell>
          <cell r="D687">
            <v>10.130000000000001</v>
          </cell>
          <cell r="E687">
            <v>303.89999999999998</v>
          </cell>
          <cell r="F687" t="str">
            <v>Aratul solului cu plugul purtat de tractor</v>
          </cell>
          <cell r="G687" t="str">
            <v>ha</v>
          </cell>
          <cell r="H687">
            <v>7</v>
          </cell>
          <cell r="J687" t="str">
            <v>mijlocie</v>
          </cell>
          <cell r="T687">
            <v>303.89999999999998</v>
          </cell>
        </row>
        <row r="688">
          <cell r="A688" t="str">
            <v>D.7.II.b.2</v>
          </cell>
          <cell r="B688">
            <v>684</v>
          </cell>
          <cell r="C688" t="str">
            <v>D.7.II.b.2</v>
          </cell>
          <cell r="D688">
            <v>6.72</v>
          </cell>
          <cell r="E688">
            <v>201.6</v>
          </cell>
          <cell r="F688" t="str">
            <v>Aratul solului cu plugul purtat de tractor</v>
          </cell>
          <cell r="G688" t="str">
            <v>ha</v>
          </cell>
          <cell r="H688">
            <v>7</v>
          </cell>
          <cell r="J688" t="str">
            <v>mijlocie</v>
          </cell>
          <cell r="T688">
            <v>201.6</v>
          </cell>
        </row>
        <row r="689">
          <cell r="A689" t="str">
            <v>D.7.II.b.20</v>
          </cell>
          <cell r="B689">
            <v>685</v>
          </cell>
          <cell r="C689" t="str">
            <v>D.7.II.b.20</v>
          </cell>
          <cell r="D689">
            <v>9.8800000000000008</v>
          </cell>
          <cell r="E689">
            <v>296.39999999999998</v>
          </cell>
          <cell r="F689" t="str">
            <v>Aratul solului cu plugul purtat de tractor</v>
          </cell>
          <cell r="G689" t="str">
            <v>ha</v>
          </cell>
          <cell r="H689">
            <v>7</v>
          </cell>
          <cell r="J689" t="str">
            <v>mijlocie</v>
          </cell>
          <cell r="T689">
            <v>296.39999999999998</v>
          </cell>
        </row>
        <row r="690">
          <cell r="A690" t="str">
            <v>D.7.II.b.3</v>
          </cell>
          <cell r="B690">
            <v>686</v>
          </cell>
          <cell r="C690" t="str">
            <v>D.7.II.b.3</v>
          </cell>
          <cell r="D690">
            <v>6.25</v>
          </cell>
          <cell r="E690">
            <v>187.5</v>
          </cell>
          <cell r="F690" t="str">
            <v>Aratul solului cu plugul purtat de tractor</v>
          </cell>
          <cell r="G690" t="str">
            <v>ha</v>
          </cell>
          <cell r="H690">
            <v>7</v>
          </cell>
          <cell r="J690" t="str">
            <v>mijlocie</v>
          </cell>
          <cell r="T690">
            <v>187.5</v>
          </cell>
        </row>
        <row r="691">
          <cell r="A691" t="str">
            <v>D.7.II.b.4</v>
          </cell>
          <cell r="B691">
            <v>687</v>
          </cell>
          <cell r="C691" t="str">
            <v>D.7.II.b.4</v>
          </cell>
          <cell r="D691">
            <v>6.02</v>
          </cell>
          <cell r="E691">
            <v>180.6</v>
          </cell>
          <cell r="F691" t="str">
            <v>Aratul solului cu plugul purtat de tractor</v>
          </cell>
          <cell r="G691" t="str">
            <v>ha</v>
          </cell>
          <cell r="H691">
            <v>7</v>
          </cell>
          <cell r="J691" t="str">
            <v>mijlocie</v>
          </cell>
          <cell r="T691">
            <v>180.6</v>
          </cell>
        </row>
        <row r="692">
          <cell r="A692" t="str">
            <v>D.7.II.b.5</v>
          </cell>
          <cell r="B692">
            <v>688</v>
          </cell>
          <cell r="C692" t="str">
            <v>D.7.II.b.5</v>
          </cell>
          <cell r="D692">
            <v>8.99</v>
          </cell>
          <cell r="E692">
            <v>269.7</v>
          </cell>
          <cell r="F692" t="str">
            <v>Aratul solului cu plugul purtat de tractor</v>
          </cell>
          <cell r="G692" t="str">
            <v>ha</v>
          </cell>
          <cell r="H692">
            <v>7</v>
          </cell>
          <cell r="J692" t="str">
            <v>mijlocie</v>
          </cell>
          <cell r="T692">
            <v>269.7</v>
          </cell>
        </row>
        <row r="693">
          <cell r="A693" t="str">
            <v>D.7.II.b.6</v>
          </cell>
          <cell r="B693">
            <v>689</v>
          </cell>
          <cell r="C693" t="str">
            <v>D.7.II.b.6</v>
          </cell>
          <cell r="D693">
            <v>7.84</v>
          </cell>
          <cell r="E693">
            <v>235.2</v>
          </cell>
          <cell r="F693" t="str">
            <v>Aratul solului cu plugul purtat de tractor</v>
          </cell>
          <cell r="G693" t="str">
            <v>ha</v>
          </cell>
          <cell r="H693">
            <v>7</v>
          </cell>
          <cell r="J693" t="str">
            <v>mijlocie</v>
          </cell>
          <cell r="T693">
            <v>235.2</v>
          </cell>
        </row>
        <row r="694">
          <cell r="A694" t="str">
            <v>D.7.II.b.7</v>
          </cell>
          <cell r="B694">
            <v>690</v>
          </cell>
          <cell r="C694" t="str">
            <v>D.7.II.b.7</v>
          </cell>
          <cell r="D694">
            <v>7.34</v>
          </cell>
          <cell r="E694">
            <v>220.2</v>
          </cell>
          <cell r="F694" t="str">
            <v>Aratul solului cu plugul purtat de tractor</v>
          </cell>
          <cell r="G694" t="str">
            <v>ha</v>
          </cell>
          <cell r="H694">
            <v>7</v>
          </cell>
          <cell r="J694" t="str">
            <v>mijlocie</v>
          </cell>
          <cell r="T694">
            <v>220.2</v>
          </cell>
        </row>
        <row r="695">
          <cell r="A695" t="str">
            <v>D.7.II.b.8</v>
          </cell>
          <cell r="B695">
            <v>691</v>
          </cell>
          <cell r="C695" t="str">
            <v>D.7.II.b.8</v>
          </cell>
          <cell r="D695">
            <v>7.14</v>
          </cell>
          <cell r="E695">
            <v>214.2</v>
          </cell>
          <cell r="F695" t="str">
            <v>Aratul solului cu plugul purtat de tractor</v>
          </cell>
          <cell r="G695" t="str">
            <v>ha</v>
          </cell>
          <cell r="H695">
            <v>7</v>
          </cell>
          <cell r="J695" t="str">
            <v>mijlocie</v>
          </cell>
          <cell r="T695">
            <v>214.2</v>
          </cell>
        </row>
        <row r="696">
          <cell r="A696" t="str">
            <v>D.7.II.b.9</v>
          </cell>
          <cell r="B696">
            <v>692</v>
          </cell>
          <cell r="C696" t="str">
            <v>D.7.II.b.9</v>
          </cell>
          <cell r="D696">
            <v>9.76</v>
          </cell>
          <cell r="E696">
            <v>292.8</v>
          </cell>
          <cell r="F696" t="str">
            <v>Aratul solului cu plugul purtat de tractor</v>
          </cell>
          <cell r="G696" t="str">
            <v>ha</v>
          </cell>
          <cell r="H696">
            <v>7</v>
          </cell>
          <cell r="J696" t="str">
            <v>mijlocie</v>
          </cell>
          <cell r="T696">
            <v>292.8</v>
          </cell>
        </row>
        <row r="697">
          <cell r="A697" t="str">
            <v>D.7.III.a.10</v>
          </cell>
          <cell r="B697">
            <v>693</v>
          </cell>
          <cell r="C697" t="str">
            <v>D.7.III.a.10</v>
          </cell>
          <cell r="D697">
            <v>4.8499999999999996</v>
          </cell>
          <cell r="E697">
            <v>145.5</v>
          </cell>
          <cell r="F697" t="str">
            <v>Aratul solului cu plugul purtat de tractor</v>
          </cell>
          <cell r="G697" t="str">
            <v>ha</v>
          </cell>
          <cell r="H697">
            <v>7</v>
          </cell>
          <cell r="J697" t="str">
            <v>ușoară</v>
          </cell>
          <cell r="T697">
            <v>145.5</v>
          </cell>
        </row>
        <row r="698">
          <cell r="A698" t="str">
            <v>D.7.III.a.11</v>
          </cell>
          <cell r="B698">
            <v>694</v>
          </cell>
          <cell r="C698" t="str">
            <v>D.7.III.a.11</v>
          </cell>
          <cell r="D698">
            <v>4.57</v>
          </cell>
          <cell r="E698">
            <v>137.1</v>
          </cell>
          <cell r="F698" t="str">
            <v>Aratul solului cu plugul purtat de tractor</v>
          </cell>
          <cell r="G698" t="str">
            <v>ha</v>
          </cell>
          <cell r="H698">
            <v>7</v>
          </cell>
          <cell r="J698" t="str">
            <v>ușoară</v>
          </cell>
          <cell r="T698">
            <v>137.1</v>
          </cell>
        </row>
        <row r="699">
          <cell r="A699" t="str">
            <v>D.7.III.a.12</v>
          </cell>
          <cell r="B699">
            <v>695</v>
          </cell>
          <cell r="C699" t="str">
            <v>D.7.III.a.12</v>
          </cell>
          <cell r="D699">
            <v>4.4000000000000004</v>
          </cell>
          <cell r="E699">
            <v>132</v>
          </cell>
          <cell r="F699" t="str">
            <v>Aratul solului cu plugul purtat de tractor</v>
          </cell>
          <cell r="G699" t="str">
            <v>ha</v>
          </cell>
          <cell r="H699">
            <v>7</v>
          </cell>
          <cell r="J699" t="str">
            <v>ușoară</v>
          </cell>
          <cell r="T699">
            <v>132</v>
          </cell>
        </row>
        <row r="700">
          <cell r="A700" t="str">
            <v>D.7.III.a.13</v>
          </cell>
          <cell r="B700">
            <v>696</v>
          </cell>
          <cell r="C700" t="str">
            <v>D.7.III.a.13</v>
          </cell>
          <cell r="D700">
            <v>6.4</v>
          </cell>
          <cell r="E700">
            <v>192</v>
          </cell>
          <cell r="F700" t="str">
            <v>Aratul solului cu plugul purtat de tractor</v>
          </cell>
          <cell r="G700" t="str">
            <v>ha</v>
          </cell>
          <cell r="H700">
            <v>7</v>
          </cell>
          <cell r="J700" t="str">
            <v>ușoară</v>
          </cell>
          <cell r="T700">
            <v>192</v>
          </cell>
        </row>
        <row r="701">
          <cell r="A701" t="str">
            <v>D.7.III.a.14</v>
          </cell>
          <cell r="B701">
            <v>697</v>
          </cell>
          <cell r="C701" t="str">
            <v>D.7.III.a.14</v>
          </cell>
          <cell r="D701">
            <v>5.67</v>
          </cell>
          <cell r="E701">
            <v>170.1</v>
          </cell>
          <cell r="F701" t="str">
            <v>Aratul solului cu plugul purtat de tractor</v>
          </cell>
          <cell r="G701" t="str">
            <v>ha</v>
          </cell>
          <cell r="H701">
            <v>7</v>
          </cell>
          <cell r="J701" t="str">
            <v>ușoară</v>
          </cell>
          <cell r="T701">
            <v>170.1</v>
          </cell>
        </row>
        <row r="702">
          <cell r="A702" t="str">
            <v>D.7.III.a.15</v>
          </cell>
          <cell r="B702">
            <v>698</v>
          </cell>
          <cell r="C702" t="str">
            <v>D.7.III.a.15</v>
          </cell>
          <cell r="D702">
            <v>5.37</v>
          </cell>
          <cell r="E702">
            <v>161.1</v>
          </cell>
          <cell r="F702" t="str">
            <v>Aratul solului cu plugul purtat de tractor</v>
          </cell>
          <cell r="G702" t="str">
            <v>ha</v>
          </cell>
          <cell r="H702">
            <v>7</v>
          </cell>
          <cell r="J702" t="str">
            <v>ușoară</v>
          </cell>
          <cell r="T702">
            <v>161.1</v>
          </cell>
        </row>
        <row r="703">
          <cell r="A703" t="str">
            <v>D.7.III.a.16</v>
          </cell>
          <cell r="B703">
            <v>699</v>
          </cell>
          <cell r="C703" t="str">
            <v>D.7.III.a.16</v>
          </cell>
          <cell r="D703">
            <v>5.23</v>
          </cell>
          <cell r="E703">
            <v>156.9</v>
          </cell>
          <cell r="F703" t="str">
            <v>Aratul solului cu plugul purtat de tractor</v>
          </cell>
          <cell r="G703" t="str">
            <v>ha</v>
          </cell>
          <cell r="H703">
            <v>7</v>
          </cell>
          <cell r="J703" t="str">
            <v>ușoară</v>
          </cell>
          <cell r="T703">
            <v>156.9</v>
          </cell>
        </row>
        <row r="704">
          <cell r="A704" t="str">
            <v>D.7.III.a.17</v>
          </cell>
          <cell r="B704">
            <v>700</v>
          </cell>
          <cell r="C704" t="str">
            <v>D.7.III.a.17</v>
          </cell>
          <cell r="D704">
            <v>6.96</v>
          </cell>
          <cell r="E704">
            <v>208.8</v>
          </cell>
          <cell r="F704" t="str">
            <v>Aratul solului cu plugul purtat de tractor</v>
          </cell>
          <cell r="G704" t="str">
            <v>ha</v>
          </cell>
          <cell r="H704">
            <v>7</v>
          </cell>
          <cell r="J704" t="str">
            <v>ușoară</v>
          </cell>
          <cell r="T704">
            <v>208.8</v>
          </cell>
        </row>
        <row r="705">
          <cell r="A705" t="str">
            <v>D.7.III.a.18</v>
          </cell>
          <cell r="B705">
            <v>701</v>
          </cell>
          <cell r="C705" t="str">
            <v>D.7.III.a.18</v>
          </cell>
          <cell r="D705">
            <v>6.25</v>
          </cell>
          <cell r="E705">
            <v>187.5</v>
          </cell>
          <cell r="F705" t="str">
            <v>Aratul solului cu plugul purtat de tractor</v>
          </cell>
          <cell r="G705" t="str">
            <v>ha</v>
          </cell>
          <cell r="H705">
            <v>7</v>
          </cell>
          <cell r="J705" t="str">
            <v>ușoară</v>
          </cell>
          <cell r="T705">
            <v>187.5</v>
          </cell>
        </row>
        <row r="706">
          <cell r="A706" t="str">
            <v>D.7.III.a.19</v>
          </cell>
          <cell r="B706">
            <v>702</v>
          </cell>
          <cell r="C706" t="str">
            <v>D.7.III.a.19</v>
          </cell>
          <cell r="D706">
            <v>5.93</v>
          </cell>
          <cell r="E706">
            <v>177.9</v>
          </cell>
          <cell r="F706" t="str">
            <v>Aratul solului cu plugul purtat de tractor</v>
          </cell>
          <cell r="G706" t="str">
            <v>ha</v>
          </cell>
          <cell r="H706">
            <v>7</v>
          </cell>
          <cell r="J706" t="str">
            <v>ușoară</v>
          </cell>
          <cell r="T706">
            <v>177.9</v>
          </cell>
        </row>
        <row r="707">
          <cell r="A707" t="str">
            <v>D.7.III.a.20</v>
          </cell>
          <cell r="B707">
            <v>703</v>
          </cell>
          <cell r="C707" t="str">
            <v>D.7.III.a.20</v>
          </cell>
          <cell r="D707">
            <v>5.76</v>
          </cell>
          <cell r="E707">
            <v>172.8</v>
          </cell>
          <cell r="F707" t="str">
            <v>Aratul solului cu plugul purtat de tractor</v>
          </cell>
          <cell r="G707" t="str">
            <v>ha</v>
          </cell>
          <cell r="H707">
            <v>7</v>
          </cell>
          <cell r="J707" t="str">
            <v>ușoară</v>
          </cell>
          <cell r="T707">
            <v>172.8</v>
          </cell>
        </row>
        <row r="708">
          <cell r="A708" t="str">
            <v>D.7.III.a.9</v>
          </cell>
          <cell r="B708">
            <v>704</v>
          </cell>
          <cell r="C708" t="str">
            <v>D.7.III.a.9</v>
          </cell>
          <cell r="D708">
            <v>5.59</v>
          </cell>
          <cell r="E708">
            <v>167.7</v>
          </cell>
          <cell r="F708" t="str">
            <v>Aratul solului cu plugul purtat de tractor</v>
          </cell>
          <cell r="G708" t="str">
            <v>ha</v>
          </cell>
          <cell r="H708">
            <v>7</v>
          </cell>
          <cell r="J708" t="str">
            <v>ușoară</v>
          </cell>
          <cell r="T708">
            <v>167.7</v>
          </cell>
        </row>
        <row r="709">
          <cell r="A709" t="str">
            <v>D.7.III.b.10</v>
          </cell>
          <cell r="B709">
            <v>705</v>
          </cell>
          <cell r="C709" t="str">
            <v>D.7.III.b.10</v>
          </cell>
          <cell r="D709">
            <v>6.3</v>
          </cell>
          <cell r="E709">
            <v>189</v>
          </cell>
          <cell r="F709" t="str">
            <v>Aratul solului cu plugul purtat de tractor</v>
          </cell>
          <cell r="G709" t="str">
            <v>ha</v>
          </cell>
          <cell r="H709">
            <v>7</v>
          </cell>
          <cell r="J709" t="str">
            <v>mijlocie</v>
          </cell>
          <cell r="T709">
            <v>189</v>
          </cell>
        </row>
        <row r="710">
          <cell r="A710" t="str">
            <v>D.7.III.b.11</v>
          </cell>
          <cell r="B710">
            <v>706</v>
          </cell>
          <cell r="C710" t="str">
            <v>D.7.III.b.11</v>
          </cell>
          <cell r="D710">
            <v>6.01</v>
          </cell>
          <cell r="E710">
            <v>180.3</v>
          </cell>
          <cell r="F710" t="str">
            <v>Aratul solului cu plugul purtat de tractor</v>
          </cell>
          <cell r="G710" t="str">
            <v>ha</v>
          </cell>
          <cell r="H710">
            <v>7</v>
          </cell>
          <cell r="J710" t="str">
            <v>mijlocie</v>
          </cell>
          <cell r="T710">
            <v>180.3</v>
          </cell>
        </row>
        <row r="711">
          <cell r="A711" t="str">
            <v>D.7.III.b.12</v>
          </cell>
          <cell r="B711">
            <v>707</v>
          </cell>
          <cell r="C711" t="str">
            <v>D.7.III.b.12</v>
          </cell>
          <cell r="D711">
            <v>5.84</v>
          </cell>
          <cell r="E711">
            <v>175.2</v>
          </cell>
          <cell r="F711" t="str">
            <v>Aratul solului cu plugul purtat de tractor</v>
          </cell>
          <cell r="G711" t="str">
            <v>ha</v>
          </cell>
          <cell r="H711">
            <v>7</v>
          </cell>
          <cell r="J711" t="str">
            <v>mijlocie</v>
          </cell>
          <cell r="T711">
            <v>175.2</v>
          </cell>
        </row>
        <row r="712">
          <cell r="A712" t="str">
            <v>D.7.III.b.13</v>
          </cell>
          <cell r="B712">
            <v>708</v>
          </cell>
          <cell r="C712" t="str">
            <v>D.7.III.b.13</v>
          </cell>
          <cell r="D712">
            <v>7.69</v>
          </cell>
          <cell r="E712">
            <v>230.7</v>
          </cell>
          <cell r="F712" t="str">
            <v>Aratul solului cu plugul purtat de tractor</v>
          </cell>
          <cell r="G712" t="str">
            <v>ha</v>
          </cell>
          <cell r="H712">
            <v>7</v>
          </cell>
          <cell r="J712" t="str">
            <v>mijlocie</v>
          </cell>
          <cell r="T712">
            <v>230.7</v>
          </cell>
        </row>
        <row r="713">
          <cell r="A713" t="str">
            <v>D.7.III.b.14</v>
          </cell>
          <cell r="B713">
            <v>709</v>
          </cell>
          <cell r="C713" t="str">
            <v>D.7.III.b.14</v>
          </cell>
          <cell r="D713">
            <v>6.96</v>
          </cell>
          <cell r="E713">
            <v>208.8</v>
          </cell>
          <cell r="F713" t="str">
            <v>Aratul solului cu plugul purtat de tractor</v>
          </cell>
          <cell r="G713" t="str">
            <v>ha</v>
          </cell>
          <cell r="H713">
            <v>7</v>
          </cell>
          <cell r="J713" t="str">
            <v>mijlocie</v>
          </cell>
          <cell r="T713">
            <v>208.8</v>
          </cell>
        </row>
        <row r="714">
          <cell r="A714" t="str">
            <v>D.7.III.b.15</v>
          </cell>
          <cell r="B714">
            <v>710</v>
          </cell>
          <cell r="C714" t="str">
            <v>D.7.III.b.15</v>
          </cell>
          <cell r="D714">
            <v>6.67</v>
          </cell>
          <cell r="E714">
            <v>200.1</v>
          </cell>
          <cell r="F714" t="str">
            <v>Aratul solului cu plugul purtat de tractor</v>
          </cell>
          <cell r="G714" t="str">
            <v>ha</v>
          </cell>
          <cell r="H714">
            <v>7</v>
          </cell>
          <cell r="J714" t="str">
            <v>mijlocie</v>
          </cell>
          <cell r="T714">
            <v>200.1</v>
          </cell>
        </row>
        <row r="715">
          <cell r="A715" t="str">
            <v>D.7.III.b.16</v>
          </cell>
          <cell r="B715">
            <v>711</v>
          </cell>
          <cell r="C715" t="str">
            <v>D.7.III.b.16</v>
          </cell>
          <cell r="D715">
            <v>6.5</v>
          </cell>
          <cell r="E715">
            <v>195</v>
          </cell>
          <cell r="F715" t="str">
            <v>Aratul solului cu plugul purtat de tractor</v>
          </cell>
          <cell r="G715" t="str">
            <v>ha</v>
          </cell>
          <cell r="H715">
            <v>7</v>
          </cell>
          <cell r="J715" t="str">
            <v>mijlocie</v>
          </cell>
          <cell r="T715">
            <v>195</v>
          </cell>
        </row>
        <row r="716">
          <cell r="A716" t="str">
            <v>D.7.III.b.17</v>
          </cell>
          <cell r="B716">
            <v>712</v>
          </cell>
          <cell r="C716" t="str">
            <v>D.7.III.b.17</v>
          </cell>
          <cell r="D716">
            <v>9.41</v>
          </cell>
          <cell r="E716">
            <v>282.3</v>
          </cell>
          <cell r="F716" t="str">
            <v>Aratul solului cu plugul purtat de tractor</v>
          </cell>
          <cell r="G716" t="str">
            <v>ha</v>
          </cell>
          <cell r="H716">
            <v>7</v>
          </cell>
          <cell r="J716" t="str">
            <v>mijlocie</v>
          </cell>
          <cell r="T716">
            <v>282.3</v>
          </cell>
        </row>
        <row r="717">
          <cell r="A717" t="str">
            <v>D.7.III.b.18</v>
          </cell>
          <cell r="B717">
            <v>713</v>
          </cell>
          <cell r="C717" t="str">
            <v>D.7.III.b.18</v>
          </cell>
          <cell r="D717">
            <v>8.6999999999999993</v>
          </cell>
          <cell r="E717">
            <v>261</v>
          </cell>
          <cell r="F717" t="str">
            <v>Aratul solului cu plugul purtat de tractor</v>
          </cell>
          <cell r="G717" t="str">
            <v>ha</v>
          </cell>
          <cell r="H717">
            <v>7</v>
          </cell>
          <cell r="J717" t="str">
            <v>mijlocie</v>
          </cell>
          <cell r="T717">
            <v>261</v>
          </cell>
        </row>
        <row r="718">
          <cell r="A718" t="str">
            <v>D.7.III.b.19</v>
          </cell>
          <cell r="B718">
            <v>714</v>
          </cell>
          <cell r="C718" t="str">
            <v>D.7.III.b.19</v>
          </cell>
          <cell r="D718">
            <v>8.33</v>
          </cell>
          <cell r="E718">
            <v>249.9</v>
          </cell>
          <cell r="F718" t="str">
            <v>Aratul solului cu plugul purtat de tractor</v>
          </cell>
          <cell r="G718" t="str">
            <v>ha</v>
          </cell>
          <cell r="H718">
            <v>7</v>
          </cell>
          <cell r="J718" t="str">
            <v>mijlocie</v>
          </cell>
          <cell r="T718">
            <v>249.9</v>
          </cell>
        </row>
        <row r="719">
          <cell r="A719" t="str">
            <v>D.7.III.b.20</v>
          </cell>
          <cell r="B719">
            <v>715</v>
          </cell>
          <cell r="C719" t="str">
            <v>D.7.III.b.20</v>
          </cell>
          <cell r="D719">
            <v>8.16</v>
          </cell>
          <cell r="E719">
            <v>244.8</v>
          </cell>
          <cell r="F719" t="str">
            <v>Aratul solului cu plugul purtat de tractor</v>
          </cell>
          <cell r="G719" t="str">
            <v>ha</v>
          </cell>
          <cell r="H719">
            <v>7</v>
          </cell>
          <cell r="J719" t="str">
            <v>mijlocie</v>
          </cell>
          <cell r="T719">
            <v>244.8</v>
          </cell>
        </row>
        <row r="720">
          <cell r="A720" t="str">
            <v>D.7.III.b.9</v>
          </cell>
          <cell r="B720">
            <v>716</v>
          </cell>
          <cell r="C720" t="str">
            <v>D.7.III.b.9</v>
          </cell>
          <cell r="D720">
            <v>7.08</v>
          </cell>
          <cell r="E720">
            <v>212.4</v>
          </cell>
          <cell r="F720" t="str">
            <v>Aratul solului cu plugul purtat de tractor</v>
          </cell>
          <cell r="G720" t="str">
            <v>ha</v>
          </cell>
          <cell r="H720">
            <v>7</v>
          </cell>
          <cell r="J720" t="str">
            <v>mijlocie</v>
          </cell>
          <cell r="T720">
            <v>212.4</v>
          </cell>
        </row>
        <row r="721">
          <cell r="A721" t="str">
            <v>D.7.III.c.10</v>
          </cell>
          <cell r="B721">
            <v>717</v>
          </cell>
          <cell r="C721" t="str">
            <v>D.7.III.c.10</v>
          </cell>
          <cell r="D721">
            <v>8.89</v>
          </cell>
          <cell r="E721">
            <v>266.7</v>
          </cell>
          <cell r="F721" t="str">
            <v>Aratul solului cu plugul purtat de tractor</v>
          </cell>
          <cell r="G721" t="str">
            <v>ha</v>
          </cell>
          <cell r="H721">
            <v>7</v>
          </cell>
          <cell r="J721" t="str">
            <v>grea</v>
          </cell>
          <cell r="T721">
            <v>266.7</v>
          </cell>
        </row>
        <row r="722">
          <cell r="A722" t="str">
            <v>D.7.III.c.11</v>
          </cell>
          <cell r="B722">
            <v>718</v>
          </cell>
          <cell r="C722" t="str">
            <v>D.7.III.c.11</v>
          </cell>
          <cell r="D722">
            <v>8.6</v>
          </cell>
          <cell r="E722">
            <v>258</v>
          </cell>
          <cell r="F722" t="str">
            <v>Aratul solului cu plugul purtat de tractor</v>
          </cell>
          <cell r="G722" t="str">
            <v>ha</v>
          </cell>
          <cell r="H722">
            <v>7</v>
          </cell>
          <cell r="J722" t="str">
            <v>grea</v>
          </cell>
          <cell r="T722">
            <v>258</v>
          </cell>
        </row>
        <row r="723">
          <cell r="A723" t="str">
            <v>D.7.III.c.12</v>
          </cell>
          <cell r="B723">
            <v>719</v>
          </cell>
          <cell r="C723" t="str">
            <v>D.7.III.c.12</v>
          </cell>
          <cell r="D723">
            <v>8.42</v>
          </cell>
          <cell r="E723">
            <v>252.6</v>
          </cell>
          <cell r="F723" t="str">
            <v>Aratul solului cu plugul purtat de tractor</v>
          </cell>
          <cell r="G723" t="str">
            <v>ha</v>
          </cell>
          <cell r="H723">
            <v>7</v>
          </cell>
          <cell r="J723" t="str">
            <v>grea</v>
          </cell>
          <cell r="T723">
            <v>252.6</v>
          </cell>
        </row>
        <row r="724">
          <cell r="A724" t="str">
            <v>D.7.III.c.13</v>
          </cell>
          <cell r="B724">
            <v>720</v>
          </cell>
          <cell r="C724" t="str">
            <v>D.7.III.c.13</v>
          </cell>
          <cell r="D724">
            <v>11.59</v>
          </cell>
          <cell r="E724">
            <v>347.7</v>
          </cell>
          <cell r="F724" t="str">
            <v>Aratul solului cu plugul purtat de tractor</v>
          </cell>
          <cell r="G724" t="str">
            <v>ha</v>
          </cell>
          <cell r="H724">
            <v>7</v>
          </cell>
          <cell r="J724" t="str">
            <v>grea</v>
          </cell>
          <cell r="T724">
            <v>347.7</v>
          </cell>
        </row>
        <row r="725">
          <cell r="A725" t="str">
            <v>D.7.III.c.14</v>
          </cell>
          <cell r="B725">
            <v>721</v>
          </cell>
          <cell r="C725" t="str">
            <v>D.7.III.c.14</v>
          </cell>
          <cell r="D725">
            <v>10.81</v>
          </cell>
          <cell r="E725">
            <v>324.3</v>
          </cell>
          <cell r="F725" t="str">
            <v>Aratul solului cu plugul purtat de tractor</v>
          </cell>
          <cell r="G725" t="str">
            <v>ha</v>
          </cell>
          <cell r="H725">
            <v>7</v>
          </cell>
          <cell r="J725" t="str">
            <v>grea</v>
          </cell>
          <cell r="T725">
            <v>324.3</v>
          </cell>
        </row>
        <row r="726">
          <cell r="A726" t="str">
            <v>D.7.III.c.15</v>
          </cell>
          <cell r="B726">
            <v>722</v>
          </cell>
          <cell r="C726" t="str">
            <v>D.7.III.c.15</v>
          </cell>
          <cell r="D726">
            <v>10.53</v>
          </cell>
          <cell r="E726">
            <v>315.89999999999998</v>
          </cell>
          <cell r="F726" t="str">
            <v>Aratul solului cu plugul purtat de tractor</v>
          </cell>
          <cell r="G726" t="str">
            <v>ha</v>
          </cell>
          <cell r="H726">
            <v>7</v>
          </cell>
          <cell r="J726" t="str">
            <v>grea</v>
          </cell>
          <cell r="T726">
            <v>315.89999999999998</v>
          </cell>
        </row>
        <row r="727">
          <cell r="A727" t="str">
            <v>D.7.III.c.16</v>
          </cell>
          <cell r="B727">
            <v>723</v>
          </cell>
          <cell r="C727" t="str">
            <v>D.7.III.c.16</v>
          </cell>
          <cell r="D727">
            <v>10.26</v>
          </cell>
          <cell r="E727">
            <v>307.8</v>
          </cell>
          <cell r="F727" t="str">
            <v>Aratul solului cu plugul purtat de tractor</v>
          </cell>
          <cell r="G727" t="str">
            <v>ha</v>
          </cell>
          <cell r="H727">
            <v>7</v>
          </cell>
          <cell r="J727" t="str">
            <v>grea</v>
          </cell>
          <cell r="T727">
            <v>307.8</v>
          </cell>
        </row>
        <row r="728">
          <cell r="A728" t="str">
            <v>D.7.III.c.17</v>
          </cell>
          <cell r="B728">
            <v>724</v>
          </cell>
          <cell r="C728" t="str">
            <v>D.7.III.c.17</v>
          </cell>
          <cell r="D728">
            <v>13.79</v>
          </cell>
          <cell r="E728">
            <v>413.7</v>
          </cell>
          <cell r="F728" t="str">
            <v>Aratul solului cu plugul purtat de tractor</v>
          </cell>
          <cell r="G728" t="str">
            <v>ha</v>
          </cell>
          <cell r="H728">
            <v>7</v>
          </cell>
          <cell r="J728" t="str">
            <v>grea</v>
          </cell>
          <cell r="T728">
            <v>413.7</v>
          </cell>
        </row>
        <row r="729">
          <cell r="A729" t="str">
            <v>D.7.III.c.18</v>
          </cell>
          <cell r="B729">
            <v>725</v>
          </cell>
          <cell r="C729" t="str">
            <v>D.7.III.c.18</v>
          </cell>
          <cell r="D729">
            <v>13.11</v>
          </cell>
          <cell r="E729">
            <v>393.3</v>
          </cell>
          <cell r="F729" t="str">
            <v>Aratul solului cu plugul purtat de tractor</v>
          </cell>
          <cell r="G729" t="str">
            <v>ha</v>
          </cell>
          <cell r="H729">
            <v>7</v>
          </cell>
          <cell r="J729" t="str">
            <v>grea</v>
          </cell>
          <cell r="T729">
            <v>393.3</v>
          </cell>
        </row>
        <row r="730">
          <cell r="A730" t="str">
            <v>D.7.III.c.19</v>
          </cell>
          <cell r="B730">
            <v>726</v>
          </cell>
          <cell r="C730" t="str">
            <v>D.7.III.c.19</v>
          </cell>
          <cell r="D730">
            <v>12.7</v>
          </cell>
          <cell r="E730">
            <v>381</v>
          </cell>
          <cell r="F730" t="str">
            <v>Aratul solului cu plugul purtat de tractor</v>
          </cell>
          <cell r="G730" t="str">
            <v>ha</v>
          </cell>
          <cell r="H730">
            <v>7</v>
          </cell>
          <cell r="J730" t="str">
            <v>grea</v>
          </cell>
          <cell r="T730">
            <v>381</v>
          </cell>
        </row>
        <row r="731">
          <cell r="A731" t="str">
            <v>D.7.III.c.20</v>
          </cell>
          <cell r="B731">
            <v>727</v>
          </cell>
          <cell r="C731" t="str">
            <v>D.7.III.c.20</v>
          </cell>
          <cell r="D731">
            <v>12.5</v>
          </cell>
          <cell r="E731">
            <v>375</v>
          </cell>
          <cell r="F731" t="str">
            <v>Aratul solului cu plugul purtat de tractor</v>
          </cell>
          <cell r="G731" t="str">
            <v>ha</v>
          </cell>
          <cell r="H731">
            <v>7</v>
          </cell>
          <cell r="J731" t="str">
            <v>grea</v>
          </cell>
          <cell r="T731">
            <v>375</v>
          </cell>
        </row>
        <row r="732">
          <cell r="A732" t="str">
            <v>D.7.III.c.9</v>
          </cell>
          <cell r="B732">
            <v>728</v>
          </cell>
          <cell r="C732" t="str">
            <v>D.7.III.c.9</v>
          </cell>
          <cell r="D732">
            <v>9.64</v>
          </cell>
          <cell r="E732">
            <v>289.2</v>
          </cell>
          <cell r="F732" t="str">
            <v>Aratul solului cu plugul purtat de tractor</v>
          </cell>
          <cell r="G732" t="str">
            <v>ha</v>
          </cell>
          <cell r="H732">
            <v>7</v>
          </cell>
          <cell r="J732" t="str">
            <v>grea</v>
          </cell>
          <cell r="T732">
            <v>289.2</v>
          </cell>
        </row>
        <row r="733">
          <cell r="A733" t="str">
            <v>D.7.IV.a.10</v>
          </cell>
          <cell r="B733">
            <v>729</v>
          </cell>
          <cell r="C733" t="str">
            <v>D.7.IV.a.10</v>
          </cell>
          <cell r="D733">
            <v>3.63</v>
          </cell>
          <cell r="E733">
            <v>108.9</v>
          </cell>
          <cell r="F733" t="str">
            <v>Aratul solului cu plugul purtat de tractor</v>
          </cell>
          <cell r="G733" t="str">
            <v>ha</v>
          </cell>
          <cell r="H733">
            <v>7</v>
          </cell>
          <cell r="J733" t="str">
            <v>ușoară</v>
          </cell>
          <cell r="T733">
            <v>108.9</v>
          </cell>
        </row>
        <row r="734">
          <cell r="A734" t="str">
            <v>D.7.IV.a.11</v>
          </cell>
          <cell r="B734">
            <v>730</v>
          </cell>
          <cell r="C734" t="str">
            <v>D.7.IV.a.11</v>
          </cell>
          <cell r="D734">
            <v>3.42</v>
          </cell>
          <cell r="E734">
            <v>102.6</v>
          </cell>
          <cell r="F734" t="str">
            <v>Aratul solului cu plugul purtat de tractor</v>
          </cell>
          <cell r="G734" t="str">
            <v>ha</v>
          </cell>
          <cell r="H734">
            <v>7</v>
          </cell>
          <cell r="J734" t="str">
            <v>ușoară</v>
          </cell>
          <cell r="T734">
            <v>102.6</v>
          </cell>
        </row>
        <row r="735">
          <cell r="A735" t="str">
            <v>D.7.IV.a.12</v>
          </cell>
          <cell r="B735">
            <v>731</v>
          </cell>
          <cell r="C735" t="str">
            <v>D.7.IV.a.12</v>
          </cell>
          <cell r="D735">
            <v>3.29</v>
          </cell>
          <cell r="E735">
            <v>98.7</v>
          </cell>
          <cell r="F735" t="str">
            <v>Aratul solului cu plugul purtat de tractor</v>
          </cell>
          <cell r="G735" t="str">
            <v>ha</v>
          </cell>
          <cell r="H735">
            <v>7</v>
          </cell>
          <cell r="J735" t="str">
            <v>ușoară</v>
          </cell>
          <cell r="T735">
            <v>98.7</v>
          </cell>
        </row>
        <row r="736">
          <cell r="A736" t="str">
            <v>D.7.IV.a.13</v>
          </cell>
          <cell r="B736">
            <v>732</v>
          </cell>
          <cell r="C736" t="str">
            <v>D.7.IV.a.13</v>
          </cell>
          <cell r="D736">
            <v>4.34</v>
          </cell>
          <cell r="E736">
            <v>130.19999999999999</v>
          </cell>
          <cell r="F736" t="str">
            <v>Aratul solului cu plugul purtat de tractor</v>
          </cell>
          <cell r="G736" t="str">
            <v>ha</v>
          </cell>
          <cell r="H736">
            <v>7</v>
          </cell>
          <cell r="J736" t="str">
            <v>ușoară</v>
          </cell>
          <cell r="T736">
            <v>130.19999999999999</v>
          </cell>
        </row>
        <row r="737">
          <cell r="A737" t="str">
            <v>D.7.IV.a.14</v>
          </cell>
          <cell r="B737">
            <v>733</v>
          </cell>
          <cell r="C737" t="str">
            <v>D.7.IV.a.14</v>
          </cell>
          <cell r="D737">
            <v>3.83</v>
          </cell>
          <cell r="E737">
            <v>114.9</v>
          </cell>
          <cell r="F737" t="str">
            <v>Aratul solului cu plugul purtat de tractor</v>
          </cell>
          <cell r="G737" t="str">
            <v>ha</v>
          </cell>
          <cell r="H737">
            <v>7</v>
          </cell>
          <cell r="J737" t="str">
            <v>ușoară</v>
          </cell>
          <cell r="T737">
            <v>114.9</v>
          </cell>
        </row>
        <row r="738">
          <cell r="A738" t="str">
            <v>D.7.IV.a.15</v>
          </cell>
          <cell r="B738">
            <v>734</v>
          </cell>
          <cell r="C738" t="str">
            <v>D.7.IV.a.15</v>
          </cell>
          <cell r="D738">
            <v>3.64</v>
          </cell>
          <cell r="E738">
            <v>109.2</v>
          </cell>
          <cell r="F738" t="str">
            <v>Aratul solului cu plugul purtat de tractor</v>
          </cell>
          <cell r="G738" t="str">
            <v>ha</v>
          </cell>
          <cell r="H738">
            <v>7</v>
          </cell>
          <cell r="J738" t="str">
            <v>ușoară</v>
          </cell>
          <cell r="T738">
            <v>109.2</v>
          </cell>
        </row>
        <row r="739">
          <cell r="A739" t="str">
            <v>D.7.IV.a.16</v>
          </cell>
          <cell r="B739">
            <v>735</v>
          </cell>
          <cell r="C739" t="str">
            <v>D.7.IV.a.16</v>
          </cell>
          <cell r="D739">
            <v>3.51</v>
          </cell>
          <cell r="E739">
            <v>105.3</v>
          </cell>
          <cell r="F739" t="str">
            <v>Aratul solului cu plugul purtat de tractor</v>
          </cell>
          <cell r="G739" t="str">
            <v>ha</v>
          </cell>
          <cell r="H739">
            <v>7</v>
          </cell>
          <cell r="J739" t="str">
            <v>ușoară</v>
          </cell>
          <cell r="T739">
            <v>105.3</v>
          </cell>
        </row>
        <row r="740">
          <cell r="A740" t="str">
            <v>D.7.IV.a.17</v>
          </cell>
          <cell r="B740">
            <v>736</v>
          </cell>
          <cell r="C740" t="str">
            <v>D.7.IV.a.17</v>
          </cell>
          <cell r="D740">
            <v>6.67</v>
          </cell>
          <cell r="E740">
            <v>200.1</v>
          </cell>
          <cell r="F740" t="str">
            <v>Aratul solului cu plugul purtat de tractor</v>
          </cell>
          <cell r="G740" t="str">
            <v>ha</v>
          </cell>
          <cell r="H740">
            <v>7</v>
          </cell>
          <cell r="J740" t="str">
            <v>ușoară</v>
          </cell>
          <cell r="T740">
            <v>200.1</v>
          </cell>
        </row>
        <row r="741">
          <cell r="A741" t="str">
            <v>D.7.IV.a.18</v>
          </cell>
          <cell r="B741">
            <v>737</v>
          </cell>
          <cell r="C741" t="str">
            <v>D.7.IV.a.18</v>
          </cell>
          <cell r="D741">
            <v>6.11</v>
          </cell>
          <cell r="E741">
            <v>183.3</v>
          </cell>
          <cell r="F741" t="str">
            <v>Aratul solului cu plugul purtat de tractor</v>
          </cell>
          <cell r="G741" t="str">
            <v>ha</v>
          </cell>
          <cell r="H741">
            <v>7</v>
          </cell>
          <cell r="J741" t="str">
            <v>ușoară</v>
          </cell>
          <cell r="T741">
            <v>183.3</v>
          </cell>
        </row>
        <row r="742">
          <cell r="A742" t="str">
            <v>D.7.IV.a.19</v>
          </cell>
          <cell r="B742">
            <v>738</v>
          </cell>
          <cell r="C742" t="str">
            <v>D.7.IV.a.19</v>
          </cell>
          <cell r="D742">
            <v>5.88</v>
          </cell>
          <cell r="E742">
            <v>176.4</v>
          </cell>
          <cell r="F742" t="str">
            <v>Aratul solului cu plugul purtat de tractor</v>
          </cell>
          <cell r="G742" t="str">
            <v>ha</v>
          </cell>
          <cell r="H742">
            <v>7</v>
          </cell>
          <cell r="J742" t="str">
            <v>ușoară</v>
          </cell>
          <cell r="T742">
            <v>176.4</v>
          </cell>
        </row>
        <row r="743">
          <cell r="A743" t="str">
            <v>D.7.IV.a.20</v>
          </cell>
          <cell r="B743">
            <v>739</v>
          </cell>
          <cell r="C743" t="str">
            <v>D.7.IV.a.20</v>
          </cell>
          <cell r="D743">
            <v>5.76</v>
          </cell>
          <cell r="E743">
            <v>172.8</v>
          </cell>
          <cell r="F743" t="str">
            <v>Aratul solului cu plugul purtat de tractor</v>
          </cell>
          <cell r="G743" t="str">
            <v>ha</v>
          </cell>
          <cell r="H743">
            <v>7</v>
          </cell>
          <cell r="J743" t="str">
            <v>ușoară</v>
          </cell>
          <cell r="T743">
            <v>172.8</v>
          </cell>
        </row>
        <row r="744">
          <cell r="A744" t="str">
            <v>D.7.IV.a.9</v>
          </cell>
          <cell r="B744">
            <v>740</v>
          </cell>
          <cell r="C744" t="str">
            <v>D.7.IV.a.9</v>
          </cell>
          <cell r="D744">
            <v>4.1900000000000004</v>
          </cell>
          <cell r="E744">
            <v>125.7</v>
          </cell>
          <cell r="F744" t="str">
            <v>Aratul solului cu plugul purtat de tractor</v>
          </cell>
          <cell r="G744" t="str">
            <v>ha</v>
          </cell>
          <cell r="H744">
            <v>7</v>
          </cell>
          <cell r="J744" t="str">
            <v>ușoară</v>
          </cell>
          <cell r="T744">
            <v>125.7</v>
          </cell>
        </row>
        <row r="745">
          <cell r="A745" t="str">
            <v>D.7.IV.b.10</v>
          </cell>
          <cell r="B745">
            <v>741</v>
          </cell>
          <cell r="C745" t="str">
            <v>D.7.IV.b.10</v>
          </cell>
          <cell r="D745">
            <v>4.7300000000000004</v>
          </cell>
          <cell r="E745">
            <v>141.9</v>
          </cell>
          <cell r="F745" t="str">
            <v>Aratul solului cu plugul purtat de tractor</v>
          </cell>
          <cell r="G745" t="str">
            <v>ha</v>
          </cell>
          <cell r="H745">
            <v>7</v>
          </cell>
          <cell r="J745" t="str">
            <v>mijlocie</v>
          </cell>
          <cell r="T745">
            <v>141.9</v>
          </cell>
        </row>
        <row r="746">
          <cell r="A746" t="str">
            <v>D.7.IV.b.11</v>
          </cell>
          <cell r="B746">
            <v>742</v>
          </cell>
          <cell r="C746" t="str">
            <v>D.7.IV.b.11</v>
          </cell>
          <cell r="D746">
            <v>4.5199999999999996</v>
          </cell>
          <cell r="E746">
            <v>135.6</v>
          </cell>
          <cell r="F746" t="str">
            <v>Aratul solului cu plugul purtat de tractor</v>
          </cell>
          <cell r="G746" t="str">
            <v>ha</v>
          </cell>
          <cell r="H746">
            <v>7</v>
          </cell>
          <cell r="J746" t="str">
            <v>mijlocie</v>
          </cell>
          <cell r="T746">
            <v>135.6</v>
          </cell>
        </row>
        <row r="747">
          <cell r="A747" t="str">
            <v>D.7.IV.b.12</v>
          </cell>
          <cell r="B747">
            <v>743</v>
          </cell>
          <cell r="C747" t="str">
            <v>D.7.IV.b.12</v>
          </cell>
          <cell r="D747">
            <v>4.4000000000000004</v>
          </cell>
          <cell r="E747">
            <v>132</v>
          </cell>
          <cell r="F747" t="str">
            <v>Aratul solului cu plugul purtat de tractor</v>
          </cell>
          <cell r="G747" t="str">
            <v>ha</v>
          </cell>
          <cell r="H747">
            <v>7</v>
          </cell>
          <cell r="J747" t="str">
            <v>mijlocie</v>
          </cell>
          <cell r="T747">
            <v>132</v>
          </cell>
        </row>
        <row r="748">
          <cell r="A748" t="str">
            <v>D.7.IV.b.13</v>
          </cell>
          <cell r="B748">
            <v>744</v>
          </cell>
          <cell r="C748" t="str">
            <v>D.7.IV.b.13</v>
          </cell>
          <cell r="D748">
            <v>5.37</v>
          </cell>
          <cell r="E748">
            <v>161.1</v>
          </cell>
          <cell r="F748" t="str">
            <v>Aratul solului cu plugul purtat de tractor</v>
          </cell>
          <cell r="G748" t="str">
            <v>ha</v>
          </cell>
          <cell r="H748">
            <v>7</v>
          </cell>
          <cell r="J748" t="str">
            <v>mijlocie</v>
          </cell>
          <cell r="T748">
            <v>161.1</v>
          </cell>
        </row>
        <row r="749">
          <cell r="A749" t="str">
            <v>D.7.IV.b.14</v>
          </cell>
          <cell r="B749">
            <v>745</v>
          </cell>
          <cell r="C749" t="str">
            <v>D.7.IV.b.14</v>
          </cell>
          <cell r="D749">
            <v>4.8499999999999996</v>
          </cell>
          <cell r="E749">
            <v>145.5</v>
          </cell>
          <cell r="F749" t="str">
            <v>Aratul solului cu plugul purtat de tractor</v>
          </cell>
          <cell r="G749" t="str">
            <v>ha</v>
          </cell>
          <cell r="H749">
            <v>7</v>
          </cell>
          <cell r="J749" t="str">
            <v>mijlocie</v>
          </cell>
          <cell r="T749">
            <v>145.5</v>
          </cell>
        </row>
        <row r="750">
          <cell r="A750" t="str">
            <v>D.7.IV.b.15</v>
          </cell>
          <cell r="B750">
            <v>746</v>
          </cell>
          <cell r="C750" t="str">
            <v>D.7.IV.b.15</v>
          </cell>
          <cell r="D750">
            <v>4.6100000000000003</v>
          </cell>
          <cell r="E750">
            <v>138.30000000000001</v>
          </cell>
          <cell r="F750" t="str">
            <v>Aratul solului cu plugul purtat de tractor</v>
          </cell>
          <cell r="G750" t="str">
            <v>ha</v>
          </cell>
          <cell r="H750">
            <v>7</v>
          </cell>
          <cell r="J750" t="str">
            <v>mijlocie</v>
          </cell>
          <cell r="T750">
            <v>138.30000000000001</v>
          </cell>
        </row>
        <row r="751">
          <cell r="A751" t="str">
            <v>D.7.IV.b.16</v>
          </cell>
          <cell r="B751">
            <v>747</v>
          </cell>
          <cell r="C751" t="str">
            <v>D.7.IV.b.16</v>
          </cell>
          <cell r="D751">
            <v>4.51</v>
          </cell>
          <cell r="E751">
            <v>135.30000000000001</v>
          </cell>
          <cell r="F751" t="str">
            <v>Aratul solului cu plugul purtat de tractor</v>
          </cell>
          <cell r="G751" t="str">
            <v>ha</v>
          </cell>
          <cell r="H751">
            <v>7</v>
          </cell>
          <cell r="J751" t="str">
            <v>mijlocie</v>
          </cell>
          <cell r="T751">
            <v>135.30000000000001</v>
          </cell>
        </row>
        <row r="752">
          <cell r="A752" t="str">
            <v>D.7.IV.b.17</v>
          </cell>
          <cell r="B752">
            <v>748</v>
          </cell>
          <cell r="C752" t="str">
            <v>D.7.IV.b.17</v>
          </cell>
          <cell r="D752">
            <v>7.84</v>
          </cell>
          <cell r="E752">
            <v>235.2</v>
          </cell>
          <cell r="F752" t="str">
            <v>Aratul solului cu plugul purtat de tractor</v>
          </cell>
          <cell r="G752" t="str">
            <v>ha</v>
          </cell>
          <cell r="H752">
            <v>7</v>
          </cell>
          <cell r="J752" t="str">
            <v>mijlocie</v>
          </cell>
          <cell r="T752">
            <v>235.2</v>
          </cell>
        </row>
        <row r="753">
          <cell r="A753" t="str">
            <v>D.7.IV.b.18</v>
          </cell>
          <cell r="B753">
            <v>749</v>
          </cell>
          <cell r="C753" t="str">
            <v>D.7.IV.b.18</v>
          </cell>
          <cell r="D753">
            <v>7.27</v>
          </cell>
          <cell r="E753">
            <v>218.1</v>
          </cell>
          <cell r="F753" t="str">
            <v>Aratul solului cu plugul purtat de tractor</v>
          </cell>
          <cell r="G753" t="str">
            <v>ha</v>
          </cell>
          <cell r="H753">
            <v>7</v>
          </cell>
          <cell r="J753" t="str">
            <v>mijlocie</v>
          </cell>
          <cell r="T753">
            <v>218.1</v>
          </cell>
        </row>
        <row r="754">
          <cell r="A754" t="str">
            <v>D.7.IV.b.19</v>
          </cell>
          <cell r="B754">
            <v>750</v>
          </cell>
          <cell r="C754" t="str">
            <v>D.7.IV.b.19</v>
          </cell>
          <cell r="D754">
            <v>7.08</v>
          </cell>
          <cell r="E754">
            <v>212.4</v>
          </cell>
          <cell r="F754" t="str">
            <v>Aratul solului cu plugul purtat de tractor</v>
          </cell>
          <cell r="G754" t="str">
            <v>ha</v>
          </cell>
          <cell r="H754">
            <v>7</v>
          </cell>
          <cell r="J754" t="str">
            <v>mijlocie</v>
          </cell>
          <cell r="T754">
            <v>212.4</v>
          </cell>
        </row>
        <row r="755">
          <cell r="A755" t="str">
            <v>D.7.IV.b.20</v>
          </cell>
          <cell r="B755">
            <v>751</v>
          </cell>
          <cell r="C755" t="str">
            <v>D.7.IV.b.20</v>
          </cell>
          <cell r="D755">
            <v>6.96</v>
          </cell>
          <cell r="E755">
            <v>208.8</v>
          </cell>
          <cell r="F755" t="str">
            <v>Aratul solului cu plugul purtat de tractor</v>
          </cell>
          <cell r="G755" t="str">
            <v>ha</v>
          </cell>
          <cell r="H755">
            <v>7</v>
          </cell>
          <cell r="J755" t="str">
            <v>mijlocie</v>
          </cell>
          <cell r="T755">
            <v>208.8</v>
          </cell>
        </row>
        <row r="756">
          <cell r="A756" t="str">
            <v>D.7.IV.b.9</v>
          </cell>
          <cell r="B756">
            <v>752</v>
          </cell>
          <cell r="C756" t="str">
            <v>D.7.IV.b.9</v>
          </cell>
          <cell r="D756">
            <v>5.3</v>
          </cell>
          <cell r="E756">
            <v>159</v>
          </cell>
          <cell r="F756" t="str">
            <v>Aratul solului cu plugul purtat de tractor</v>
          </cell>
          <cell r="G756" t="str">
            <v>ha</v>
          </cell>
          <cell r="H756">
            <v>7</v>
          </cell>
          <cell r="J756" t="str">
            <v>mijlocie</v>
          </cell>
          <cell r="T756">
            <v>159</v>
          </cell>
        </row>
        <row r="757">
          <cell r="A757" t="str">
            <v>D.7.IV.c.10</v>
          </cell>
          <cell r="B757">
            <v>753</v>
          </cell>
          <cell r="C757" t="str">
            <v>D.7.IV.c.10</v>
          </cell>
          <cell r="D757">
            <v>6.67</v>
          </cell>
          <cell r="E757">
            <v>200.1</v>
          </cell>
          <cell r="F757" t="str">
            <v>Aratul solului cu plugul purtat de tractor</v>
          </cell>
          <cell r="G757" t="str">
            <v>ha</v>
          </cell>
          <cell r="H757">
            <v>7</v>
          </cell>
          <cell r="J757" t="str">
            <v>grea</v>
          </cell>
          <cell r="T757">
            <v>200.1</v>
          </cell>
        </row>
        <row r="758">
          <cell r="A758" t="str">
            <v>D.7.IV.c.11</v>
          </cell>
          <cell r="B758">
            <v>754</v>
          </cell>
          <cell r="C758" t="str">
            <v>D.7.IV.c.11</v>
          </cell>
          <cell r="D758">
            <v>6.45</v>
          </cell>
          <cell r="E758">
            <v>193.5</v>
          </cell>
          <cell r="F758" t="str">
            <v>Aratul solului cu plugul purtat de tractor</v>
          </cell>
          <cell r="G758" t="str">
            <v>ha</v>
          </cell>
          <cell r="H758">
            <v>7</v>
          </cell>
          <cell r="J758" t="str">
            <v>grea</v>
          </cell>
          <cell r="T758">
            <v>193.5</v>
          </cell>
        </row>
        <row r="759">
          <cell r="A759" t="str">
            <v>D.7.IV.c.12</v>
          </cell>
          <cell r="B759">
            <v>755</v>
          </cell>
          <cell r="C759" t="str">
            <v>D.7.IV.c.12</v>
          </cell>
          <cell r="D759">
            <v>6.3</v>
          </cell>
          <cell r="E759">
            <v>189</v>
          </cell>
          <cell r="F759" t="str">
            <v>Aratul solului cu plugul purtat de tractor</v>
          </cell>
          <cell r="G759" t="str">
            <v>ha</v>
          </cell>
          <cell r="H759">
            <v>7</v>
          </cell>
          <cell r="J759" t="str">
            <v>grea</v>
          </cell>
          <cell r="T759">
            <v>189</v>
          </cell>
        </row>
        <row r="760">
          <cell r="A760" t="str">
            <v>D.7.IV.c.13</v>
          </cell>
          <cell r="B760">
            <v>756</v>
          </cell>
          <cell r="C760" t="str">
            <v>D.7.IV.c.13</v>
          </cell>
          <cell r="D760">
            <v>8.6999999999999993</v>
          </cell>
          <cell r="E760">
            <v>261</v>
          </cell>
          <cell r="F760" t="str">
            <v>Aratul solului cu plugul purtat de tractor</v>
          </cell>
          <cell r="G760" t="str">
            <v>ha</v>
          </cell>
          <cell r="H760">
            <v>7</v>
          </cell>
          <cell r="J760" t="str">
            <v>grea</v>
          </cell>
          <cell r="T760">
            <v>261</v>
          </cell>
        </row>
        <row r="761">
          <cell r="A761" t="str">
            <v>D.7.IV.c.14</v>
          </cell>
          <cell r="B761">
            <v>757</v>
          </cell>
          <cell r="C761" t="str">
            <v>D.7.IV.c.14</v>
          </cell>
          <cell r="D761">
            <v>8.16</v>
          </cell>
          <cell r="E761">
            <v>244.8</v>
          </cell>
          <cell r="F761" t="str">
            <v>Aratul solului cu plugul purtat de tractor</v>
          </cell>
          <cell r="G761" t="str">
            <v>ha</v>
          </cell>
          <cell r="H761">
            <v>7</v>
          </cell>
          <cell r="J761" t="str">
            <v>grea</v>
          </cell>
          <cell r="T761">
            <v>244.8</v>
          </cell>
        </row>
        <row r="762">
          <cell r="A762" t="str">
            <v>D.7.IV.c.15</v>
          </cell>
          <cell r="B762">
            <v>758</v>
          </cell>
          <cell r="C762" t="str">
            <v>D.7.IV.c.15</v>
          </cell>
          <cell r="D762">
            <v>7.92</v>
          </cell>
          <cell r="E762">
            <v>237.6</v>
          </cell>
          <cell r="F762" t="str">
            <v>Aratul solului cu plugul purtat de tractor</v>
          </cell>
          <cell r="G762" t="str">
            <v>ha</v>
          </cell>
          <cell r="H762">
            <v>7</v>
          </cell>
          <cell r="J762" t="str">
            <v>grea</v>
          </cell>
          <cell r="T762">
            <v>237.6</v>
          </cell>
        </row>
        <row r="763">
          <cell r="A763" t="str">
            <v>D.7.IV.c.16</v>
          </cell>
          <cell r="B763">
            <v>759</v>
          </cell>
          <cell r="C763" t="str">
            <v>D.7.IV.c.16</v>
          </cell>
          <cell r="D763">
            <v>7.77</v>
          </cell>
          <cell r="E763">
            <v>233.1</v>
          </cell>
          <cell r="F763" t="str">
            <v>Aratul solului cu plugul purtat de tractor</v>
          </cell>
          <cell r="G763" t="str">
            <v>ha</v>
          </cell>
          <cell r="H763">
            <v>7</v>
          </cell>
          <cell r="J763" t="str">
            <v>grea</v>
          </cell>
          <cell r="T763">
            <v>233.1</v>
          </cell>
        </row>
        <row r="764">
          <cell r="A764" t="str">
            <v>D.7.IV.c.17</v>
          </cell>
          <cell r="B764">
            <v>760</v>
          </cell>
          <cell r="C764" t="str">
            <v>D.7.IV.c.17</v>
          </cell>
          <cell r="D764">
            <v>10.26</v>
          </cell>
          <cell r="E764">
            <v>307.8</v>
          </cell>
          <cell r="F764" t="str">
            <v>Aratul solului cu plugul purtat de tractor</v>
          </cell>
          <cell r="G764" t="str">
            <v>ha</v>
          </cell>
          <cell r="H764">
            <v>7</v>
          </cell>
          <cell r="J764" t="str">
            <v>grea</v>
          </cell>
          <cell r="T764">
            <v>307.8</v>
          </cell>
        </row>
        <row r="765">
          <cell r="A765" t="str">
            <v>D.7.IV.c.18</v>
          </cell>
          <cell r="B765">
            <v>761</v>
          </cell>
          <cell r="C765" t="str">
            <v>D.7.IV.c.18</v>
          </cell>
          <cell r="D765">
            <v>9.76</v>
          </cell>
          <cell r="E765">
            <v>292.8</v>
          </cell>
          <cell r="F765" t="str">
            <v>Aratul solului cu plugul purtat de tractor</v>
          </cell>
          <cell r="G765" t="str">
            <v>ha</v>
          </cell>
          <cell r="H765">
            <v>7</v>
          </cell>
          <cell r="J765" t="str">
            <v>grea</v>
          </cell>
          <cell r="T765">
            <v>292.8</v>
          </cell>
        </row>
        <row r="766">
          <cell r="A766" t="str">
            <v>D.7.IV.c.19</v>
          </cell>
          <cell r="B766">
            <v>762</v>
          </cell>
          <cell r="C766" t="str">
            <v>D.7.IV.c.19</v>
          </cell>
          <cell r="D766">
            <v>9.52</v>
          </cell>
          <cell r="E766">
            <v>285.60000000000002</v>
          </cell>
          <cell r="F766" t="str">
            <v>Aratul solului cu plugul purtat de tractor</v>
          </cell>
          <cell r="G766" t="str">
            <v>ha</v>
          </cell>
          <cell r="H766">
            <v>7</v>
          </cell>
          <cell r="J766" t="str">
            <v>grea</v>
          </cell>
          <cell r="T766">
            <v>285.60000000000002</v>
          </cell>
        </row>
        <row r="767">
          <cell r="A767" t="str">
            <v>D.7.IV.c.20</v>
          </cell>
          <cell r="B767">
            <v>763</v>
          </cell>
          <cell r="C767" t="str">
            <v>D.7.IV.c.20</v>
          </cell>
          <cell r="D767">
            <v>9.41</v>
          </cell>
          <cell r="E767">
            <v>282.3</v>
          </cell>
          <cell r="F767" t="str">
            <v>Aratul solului cu plugul purtat de tractor</v>
          </cell>
          <cell r="G767" t="str">
            <v>ha</v>
          </cell>
          <cell r="H767">
            <v>7</v>
          </cell>
          <cell r="J767" t="str">
            <v>grea</v>
          </cell>
          <cell r="T767">
            <v>282.3</v>
          </cell>
        </row>
        <row r="768">
          <cell r="A768" t="str">
            <v>D.7.IV.c.9</v>
          </cell>
          <cell r="B768">
            <v>764</v>
          </cell>
          <cell r="C768" t="str">
            <v>D.7.IV.c.9</v>
          </cell>
          <cell r="D768">
            <v>7.21</v>
          </cell>
          <cell r="E768">
            <v>216.3</v>
          </cell>
          <cell r="F768" t="str">
            <v>Aratul solului cu plugul purtat de tractor</v>
          </cell>
          <cell r="G768" t="str">
            <v>ha</v>
          </cell>
          <cell r="H768">
            <v>7</v>
          </cell>
          <cell r="J768" t="str">
            <v>grea</v>
          </cell>
          <cell r="T768">
            <v>216.3</v>
          </cell>
        </row>
        <row r="769">
          <cell r="A769" t="str">
            <v>D.9.a</v>
          </cell>
          <cell r="B769">
            <v>765</v>
          </cell>
          <cell r="C769" t="str">
            <v>D.9.a</v>
          </cell>
          <cell r="D769">
            <v>1.83</v>
          </cell>
          <cell r="E769">
            <v>54.9</v>
          </cell>
          <cell r="F769" t="str">
            <v>Discuirea arăturii cu grapa tractată de tractor - la adâncimea de 10 - 15 cm</v>
          </cell>
          <cell r="G769" t="str">
            <v>ha</v>
          </cell>
          <cell r="H769">
            <v>7</v>
          </cell>
          <cell r="T769">
            <v>54.9</v>
          </cell>
        </row>
        <row r="770">
          <cell r="A770" t="str">
            <v>D.9.b</v>
          </cell>
          <cell r="B770">
            <v>766</v>
          </cell>
          <cell r="C770" t="str">
            <v>D.9.b</v>
          </cell>
          <cell r="D770">
            <v>1.41</v>
          </cell>
          <cell r="E770">
            <v>42.3</v>
          </cell>
          <cell r="F770" t="str">
            <v>Discuirea arăturii cu grapa tractată de tractor - la adâncimea de 10 - 15 cm</v>
          </cell>
          <cell r="G770" t="str">
            <v>ha</v>
          </cell>
          <cell r="H770">
            <v>7</v>
          </cell>
          <cell r="T770">
            <v>42.3</v>
          </cell>
        </row>
        <row r="771">
          <cell r="A771" t="str">
            <v>D.9.c</v>
          </cell>
          <cell r="B771">
            <v>767</v>
          </cell>
          <cell r="C771" t="str">
            <v>D.9.c</v>
          </cell>
          <cell r="D771">
            <v>1.18</v>
          </cell>
          <cell r="E771">
            <v>35.4</v>
          </cell>
          <cell r="F771" t="str">
            <v>Discuirea arăturii cu grapa tractată de tractor - la adâncimea de 10 - 15 cm</v>
          </cell>
          <cell r="G771" t="str">
            <v>ha</v>
          </cell>
          <cell r="H771">
            <v>7</v>
          </cell>
          <cell r="T771">
            <v>35.4</v>
          </cell>
        </row>
        <row r="772">
          <cell r="A772" t="str">
            <v>D.9.d</v>
          </cell>
          <cell r="B772">
            <v>768</v>
          </cell>
          <cell r="C772" t="str">
            <v>D.9.d</v>
          </cell>
          <cell r="D772">
            <v>2.68</v>
          </cell>
          <cell r="E772">
            <v>80.400000000000006</v>
          </cell>
          <cell r="F772" t="str">
            <v>Discuirea arăturii cu grapa tractată de tractor - la adâncimea de 10 - 15 cm</v>
          </cell>
          <cell r="G772" t="str">
            <v>ha</v>
          </cell>
          <cell r="H772">
            <v>7</v>
          </cell>
          <cell r="T772">
            <v>80.400000000000006</v>
          </cell>
        </row>
        <row r="773">
          <cell r="A773" t="str">
            <v>L.30.b</v>
          </cell>
          <cell r="B773">
            <v>769</v>
          </cell>
          <cell r="C773" t="str">
            <v>L.30.b</v>
          </cell>
          <cell r="D773">
            <v>6.45</v>
          </cell>
          <cell r="E773">
            <v>174.15</v>
          </cell>
          <cell r="F773" t="str">
            <v xml:space="preserve">Săparea și refacerea secțiunii șanțului   </v>
          </cell>
          <cell r="G773" t="str">
            <v>100m</v>
          </cell>
          <cell r="H773">
            <v>1</v>
          </cell>
          <cell r="T773">
            <v>174.15</v>
          </cell>
        </row>
        <row r="774">
          <cell r="A774" t="str">
            <v>L.33.I.f</v>
          </cell>
          <cell r="B774">
            <v>770</v>
          </cell>
          <cell r="C774" t="str">
            <v>L.33.I.f</v>
          </cell>
          <cell r="D774">
            <v>1.81</v>
          </cell>
          <cell r="E774">
            <v>54.3</v>
          </cell>
          <cell r="F774" t="str">
            <v>Cosirea vegetației ierboase de pe șanțuri</v>
          </cell>
          <cell r="G774" t="str">
            <v>100m</v>
          </cell>
          <cell r="H774">
            <v>7</v>
          </cell>
          <cell r="T774">
            <v>54.3</v>
          </cell>
        </row>
        <row r="775">
          <cell r="A775" t="str">
            <v>C.23.I.a.1</v>
          </cell>
          <cell r="B775">
            <v>771</v>
          </cell>
          <cell r="C775" t="str">
            <v>C.23.I.a.1</v>
          </cell>
          <cell r="D775">
            <v>0.43</v>
          </cell>
          <cell r="E775">
            <v>10.75</v>
          </cell>
          <cell r="F775" t="str">
            <v>Transportul puieților prin purtare directă -  talia puieților: mică; categoria de pantă: 0 - 10 g; distanța de transport (m): 75 (51 - 100)</v>
          </cell>
          <cell r="G775" t="str">
            <v>1000 buc</v>
          </cell>
          <cell r="H775" t="str">
            <v>g</v>
          </cell>
          <cell r="T775">
            <v>10.75</v>
          </cell>
        </row>
        <row r="776">
          <cell r="A776" t="e">
            <v>#REF!</v>
          </cell>
          <cell r="B776">
            <v>772</v>
          </cell>
          <cell r="C776" t="str">
            <v>C.23.I.a.2</v>
          </cell>
          <cell r="D776">
            <v>0.5</v>
          </cell>
          <cell r="E776">
            <v>12.5</v>
          </cell>
          <cell r="F776" t="str">
            <v>Transportul puieților prin purtare directă -  talia puieților: mică; categoria de pantă: 0 - 10 g; distanța de transport (m): 150 (101 - 200)</v>
          </cell>
          <cell r="G776" t="str">
            <v>1000 buc</v>
          </cell>
          <cell r="H776" t="str">
            <v>g</v>
          </cell>
          <cell r="T776">
            <v>12.5</v>
          </cell>
        </row>
        <row r="777">
          <cell r="A777" t="str">
            <v>C.23.I.a.3</v>
          </cell>
          <cell r="B777">
            <v>773</v>
          </cell>
          <cell r="C777" t="str">
            <v>C.23.I.a.3</v>
          </cell>
          <cell r="D777">
            <v>0.6</v>
          </cell>
          <cell r="E777">
            <v>15</v>
          </cell>
          <cell r="F777" t="str">
            <v>Transportul puieților prin purtare directă -  talia puieților: mică; categoria de pantă: 0 - 10 g; distanța de transport (m): 250 (201 - 300)</v>
          </cell>
          <cell r="G777" t="str">
            <v>1000 buc</v>
          </cell>
          <cell r="H777" t="str">
            <v>g</v>
          </cell>
          <cell r="T777">
            <v>15</v>
          </cell>
        </row>
        <row r="778">
          <cell r="A778" t="str">
            <v>C.23.I.a.4</v>
          </cell>
          <cell r="B778">
            <v>774</v>
          </cell>
          <cell r="C778" t="str">
            <v>C.23.I.a.4</v>
          </cell>
          <cell r="D778">
            <v>0.7</v>
          </cell>
          <cell r="E778">
            <v>17.5</v>
          </cell>
          <cell r="F778" t="str">
            <v>Transportul puieților prin purtare directă -  talia puieților: mică; categoria de pantă: 0 - 10 g; distanța de transport (m): 350 (301 - 400)</v>
          </cell>
          <cell r="G778" t="str">
            <v>1000 buc</v>
          </cell>
          <cell r="H778" t="str">
            <v>g</v>
          </cell>
          <cell r="T778">
            <v>17.5</v>
          </cell>
        </row>
        <row r="779">
          <cell r="A779" t="str">
            <v>C.23.I.a.5</v>
          </cell>
          <cell r="B779">
            <v>775</v>
          </cell>
          <cell r="C779" t="str">
            <v>C.23.I.a.5</v>
          </cell>
          <cell r="D779">
            <v>0.8</v>
          </cell>
          <cell r="E779">
            <v>20</v>
          </cell>
          <cell r="F779" t="str">
            <v>Transportul puieților prin purtare directă -  talia puieților: mică; categoria de pantă: 0 - 10 g; distanța de transport (m): 450 (401 - 500)</v>
          </cell>
          <cell r="G779" t="str">
            <v>1000 buc</v>
          </cell>
          <cell r="H779" t="str">
            <v>g</v>
          </cell>
          <cell r="T779">
            <v>20</v>
          </cell>
        </row>
        <row r="780">
          <cell r="A780" t="str">
            <v>C.23.I.a.6</v>
          </cell>
          <cell r="B780">
            <v>776</v>
          </cell>
          <cell r="C780" t="str">
            <v>C.23.I.a.6</v>
          </cell>
          <cell r="D780">
            <v>0.95</v>
          </cell>
          <cell r="E780">
            <v>23.75</v>
          </cell>
          <cell r="F780" t="str">
            <v>Transportul puieților prin purtare directă -  talia puieților: mică; categoria de pantă: 0 - 10 g; distanța de transport (m): 600 (501 - 700)</v>
          </cell>
          <cell r="G780" t="str">
            <v>1000 buc</v>
          </cell>
          <cell r="H780" t="str">
            <v>g</v>
          </cell>
          <cell r="T780">
            <v>23.75</v>
          </cell>
        </row>
        <row r="781">
          <cell r="A781" t="str">
            <v>C.23.I.a.7</v>
          </cell>
          <cell r="B781">
            <v>777</v>
          </cell>
          <cell r="C781" t="str">
            <v>C.23.I.a.7</v>
          </cell>
          <cell r="D781">
            <v>1.1499999999999999</v>
          </cell>
          <cell r="E781">
            <v>28.75</v>
          </cell>
          <cell r="F781" t="str">
            <v>Transportul puieților prin purtare directă -  talia puieților: mică; categoria de pantă: 0 - 10 g; distanța de transport (m): 800 (701 - 900)</v>
          </cell>
          <cell r="G781" t="str">
            <v>1000 buc</v>
          </cell>
          <cell r="H781" t="str">
            <v>g</v>
          </cell>
          <cell r="T781">
            <v>28.75</v>
          </cell>
        </row>
        <row r="782">
          <cell r="A782" t="str">
            <v>C.23.I.a.8</v>
          </cell>
          <cell r="B782">
            <v>778</v>
          </cell>
          <cell r="C782" t="str">
            <v>C.23.I.a.8</v>
          </cell>
          <cell r="D782">
            <v>1.35</v>
          </cell>
          <cell r="E782">
            <v>33.75</v>
          </cell>
          <cell r="F782" t="str">
            <v>Transportul puieților prin purtare directă -  talia puieților: mică; categoria de pantă: 0 - 10 g; distanța de transport (m): 1000 (901 - 1100)</v>
          </cell>
          <cell r="G782" t="str">
            <v>1000 buc</v>
          </cell>
          <cell r="H782" t="str">
            <v>g</v>
          </cell>
          <cell r="T782">
            <v>33.75</v>
          </cell>
        </row>
        <row r="783">
          <cell r="A783" t="str">
            <v>C.23.I.a.9</v>
          </cell>
          <cell r="B783">
            <v>779</v>
          </cell>
          <cell r="C783" t="str">
            <v>C.23.I.a.9</v>
          </cell>
          <cell r="D783">
            <v>1.55</v>
          </cell>
          <cell r="E783">
            <v>38.75</v>
          </cell>
          <cell r="F783" t="str">
            <v>Transportul puieților prin purtare directă -  talia puieților: mică; categoria de pantă: 0 - 10 g; distanța de transport (m): 1200 (1101 - 1300)</v>
          </cell>
          <cell r="G783" t="str">
            <v>1000 buc</v>
          </cell>
          <cell r="H783" t="str">
            <v>g</v>
          </cell>
          <cell r="T783">
            <v>38.75</v>
          </cell>
        </row>
        <row r="784">
          <cell r="A784" t="str">
            <v>C.23.I.a.10</v>
          </cell>
          <cell r="B784">
            <v>780</v>
          </cell>
          <cell r="C784" t="str">
            <v>C.23.I.a.10</v>
          </cell>
          <cell r="D784">
            <v>1.75</v>
          </cell>
          <cell r="E784">
            <v>43.75</v>
          </cell>
          <cell r="F784" t="str">
            <v>Transportul puieților prin purtare directă -  talia puieților: mică; categoria de pantă: 0 - 10 g; distanța de transport (m): 1400 (1301 - 1500)</v>
          </cell>
          <cell r="G784" t="str">
            <v>1000 buc</v>
          </cell>
          <cell r="H784" t="str">
            <v>g</v>
          </cell>
          <cell r="T784">
            <v>43.75</v>
          </cell>
        </row>
        <row r="785">
          <cell r="A785" t="str">
            <v>C.23.I.a.11</v>
          </cell>
          <cell r="B785">
            <v>781</v>
          </cell>
          <cell r="C785" t="str">
            <v>C.23.I.a.11</v>
          </cell>
          <cell r="D785">
            <v>1.95</v>
          </cell>
          <cell r="E785">
            <v>48.75</v>
          </cell>
          <cell r="F785" t="str">
            <v>Transportul puieților prin purtare directă -  talia puieților: mică; categoria de pantă: 0 - 10 g; distanța de transport (m): 1600 (1501 - 1700)</v>
          </cell>
          <cell r="G785" t="str">
            <v>1000 buc</v>
          </cell>
          <cell r="H785" t="str">
            <v>g</v>
          </cell>
          <cell r="T785">
            <v>48.75</v>
          </cell>
        </row>
        <row r="786">
          <cell r="A786" t="str">
            <v>C.23.I.a.12</v>
          </cell>
          <cell r="B786">
            <v>782</v>
          </cell>
          <cell r="C786" t="str">
            <v>C.23.I.a.12</v>
          </cell>
          <cell r="D786">
            <v>2.15</v>
          </cell>
          <cell r="E786">
            <v>53.75</v>
          </cell>
          <cell r="F786" t="str">
            <v>Transportul puieților prin purtare directă -  talia puieților: mică; categoria de pantă: 0 - 10 g; distanța de transport (m): 1800 (1701 - 1900)</v>
          </cell>
          <cell r="G786" t="str">
            <v>1000 buc</v>
          </cell>
          <cell r="H786" t="str">
            <v>g</v>
          </cell>
          <cell r="T786">
            <v>53.75</v>
          </cell>
        </row>
        <row r="787">
          <cell r="A787" t="str">
            <v>C.23.I.a.13</v>
          </cell>
          <cell r="B787">
            <v>783</v>
          </cell>
          <cell r="C787" t="str">
            <v>C.23.I.a.13</v>
          </cell>
          <cell r="D787">
            <v>2.35</v>
          </cell>
          <cell r="E787">
            <v>58.75</v>
          </cell>
          <cell r="F787" t="str">
            <v>Transportul puieților prin purtare directă -  talia puieților: mică; categoria de pantă: 0 - 10 g; distanța de transport (m): 2000 (1901 - 2100)</v>
          </cell>
          <cell r="G787" t="str">
            <v>1000 buc</v>
          </cell>
          <cell r="H787" t="str">
            <v>g</v>
          </cell>
          <cell r="T787">
            <v>58.75</v>
          </cell>
        </row>
        <row r="788">
          <cell r="A788" t="str">
            <v>C.23.I.b.1</v>
          </cell>
          <cell r="B788">
            <v>784</v>
          </cell>
          <cell r="C788" t="str">
            <v>C.23.I.b.1</v>
          </cell>
          <cell r="D788">
            <v>0.46</v>
          </cell>
          <cell r="E788">
            <v>11.5</v>
          </cell>
          <cell r="F788" t="str">
            <v>Transportul puieților prin purtare directă -  talia puieților: mică; categoria de pantă: 11 - 20 g; distanța de transport (m): 75 (51 - 100)</v>
          </cell>
          <cell r="G788" t="str">
            <v>1000 buc</v>
          </cell>
          <cell r="H788" t="str">
            <v>g</v>
          </cell>
          <cell r="T788">
            <v>11.5</v>
          </cell>
        </row>
        <row r="789">
          <cell r="A789" t="str">
            <v>C.23.I.b.2</v>
          </cell>
          <cell r="B789">
            <v>785</v>
          </cell>
          <cell r="C789" t="str">
            <v>C.23.I.b.2</v>
          </cell>
          <cell r="D789">
            <v>0.56000000000000005</v>
          </cell>
          <cell r="E789">
            <v>14</v>
          </cell>
          <cell r="F789" t="str">
            <v>Transportul puieților prin purtare directă -  talia puieților: mică; categoria de pantă: 11 - 20 g; distanța de transport (m): 150 (101 - 200)</v>
          </cell>
          <cell r="G789" t="str">
            <v>1000 buc</v>
          </cell>
          <cell r="H789" t="str">
            <v>g</v>
          </cell>
          <cell r="T789">
            <v>14</v>
          </cell>
        </row>
        <row r="790">
          <cell r="A790" t="str">
            <v>C.23.I.b.3</v>
          </cell>
          <cell r="B790">
            <v>786</v>
          </cell>
          <cell r="C790" t="str">
            <v>C.23.I.b.3</v>
          </cell>
          <cell r="D790">
            <v>0.7</v>
          </cell>
          <cell r="E790">
            <v>17.5</v>
          </cell>
          <cell r="F790" t="str">
            <v>Transportul puieților prin purtare directă -  talia puieților: mică; categoria de pantă: 11 - 20 g; distanța de transport (m): 250 (201 - 300)</v>
          </cell>
          <cell r="G790" t="str">
            <v>1000 buc</v>
          </cell>
          <cell r="H790" t="str">
            <v>g</v>
          </cell>
          <cell r="T790">
            <v>17.5</v>
          </cell>
        </row>
        <row r="791">
          <cell r="A791" t="str">
            <v>C.23.I.b.4</v>
          </cell>
          <cell r="B791">
            <v>787</v>
          </cell>
          <cell r="C791" t="str">
            <v>C.23.I.b.4</v>
          </cell>
          <cell r="D791">
            <v>0.84</v>
          </cell>
          <cell r="E791">
            <v>21</v>
          </cell>
          <cell r="F791" t="str">
            <v>Transportul puieților prin purtare directă -  talia puieților: mică; categoria de pantă: 11 - 20 g; distanța de transport (m): 350 (301 - 400)</v>
          </cell>
          <cell r="G791" t="str">
            <v>1000 buc</v>
          </cell>
          <cell r="H791" t="str">
            <v>g</v>
          </cell>
          <cell r="T791">
            <v>21</v>
          </cell>
        </row>
        <row r="792">
          <cell r="A792" t="str">
            <v>C.23.I.b.5</v>
          </cell>
          <cell r="B792">
            <v>788</v>
          </cell>
          <cell r="C792" t="str">
            <v>C.23.I.b.5</v>
          </cell>
          <cell r="D792">
            <v>0.98</v>
          </cell>
          <cell r="E792">
            <v>24.5</v>
          </cell>
          <cell r="F792" t="str">
            <v>Transportul puieților prin purtare directă -  talia puieților: mică; categoria de pantă: 11 - 20 g; distanța de transport (m): 450 (401 - 500)</v>
          </cell>
          <cell r="G792" t="str">
            <v>1000 buc</v>
          </cell>
          <cell r="H792" t="str">
            <v>g</v>
          </cell>
          <cell r="T792">
            <v>24.5</v>
          </cell>
        </row>
        <row r="793">
          <cell r="A793" t="str">
            <v>C.23.I.b.6</v>
          </cell>
          <cell r="B793">
            <v>789</v>
          </cell>
          <cell r="C793" t="str">
            <v>C.23.I.b.6</v>
          </cell>
          <cell r="D793">
            <v>1.19</v>
          </cell>
          <cell r="E793">
            <v>29.75</v>
          </cell>
          <cell r="F793" t="str">
            <v>Transportul puieților prin purtare directă -  talia puieților: mică; categoria de pantă: 11 - 20 g; distanța de transport (m): 600 (501 - 700)</v>
          </cell>
          <cell r="G793" t="str">
            <v>1000 buc</v>
          </cell>
          <cell r="H793" t="str">
            <v>g</v>
          </cell>
          <cell r="T793">
            <v>29.75</v>
          </cell>
        </row>
        <row r="794">
          <cell r="A794" t="str">
            <v>C.23.I.b.7</v>
          </cell>
          <cell r="B794">
            <v>790</v>
          </cell>
          <cell r="C794" t="str">
            <v>C.23.I.b.7</v>
          </cell>
          <cell r="D794">
            <v>1.47</v>
          </cell>
          <cell r="E794">
            <v>36.75</v>
          </cell>
          <cell r="F794" t="str">
            <v>Transportul puieților prin purtare directă -  talia puieților: mică; categoria de pantă: 11 - 20 g; distanța de transport (m): 800 (701 - 900)</v>
          </cell>
          <cell r="G794" t="str">
            <v>1000 buc</v>
          </cell>
          <cell r="H794" t="str">
            <v>g</v>
          </cell>
          <cell r="T794">
            <v>36.75</v>
          </cell>
        </row>
        <row r="795">
          <cell r="A795" t="str">
            <v>C.23.I.b.8</v>
          </cell>
          <cell r="B795">
            <v>791</v>
          </cell>
          <cell r="C795" t="str">
            <v>C.23.I.b.8</v>
          </cell>
          <cell r="D795">
            <v>1.75</v>
          </cell>
          <cell r="E795">
            <v>43.75</v>
          </cell>
          <cell r="F795" t="str">
            <v>Transportul puieților prin purtare directă -  talia puieților: mică; categoria de pantă: 11 - 20 g; distanța de transport (m): 1000 (901 - 1100)</v>
          </cell>
          <cell r="G795" t="str">
            <v>1000 buc</v>
          </cell>
          <cell r="H795" t="str">
            <v>g</v>
          </cell>
          <cell r="T795">
            <v>43.75</v>
          </cell>
        </row>
        <row r="796">
          <cell r="A796" t="str">
            <v>C.23.I.b.9</v>
          </cell>
          <cell r="B796">
            <v>792</v>
          </cell>
          <cell r="C796" t="str">
            <v>C.23.I.b.9</v>
          </cell>
          <cell r="D796">
            <v>2.0299999999999998</v>
          </cell>
          <cell r="E796">
            <v>50.75</v>
          </cell>
          <cell r="F796" t="str">
            <v>Transportul puieților prin purtare directă -  talia puieților: mică; categoria de pantă: 11 - 20 g; distanța de transport (m): 1200 (1101 - 1300)</v>
          </cell>
          <cell r="G796" t="str">
            <v>1000 buc</v>
          </cell>
          <cell r="H796" t="str">
            <v>g</v>
          </cell>
          <cell r="T796">
            <v>50.75</v>
          </cell>
        </row>
        <row r="797">
          <cell r="A797" t="str">
            <v>C.23.I.b.10</v>
          </cell>
          <cell r="B797">
            <v>793</v>
          </cell>
          <cell r="C797" t="str">
            <v>C.23.I.b.10</v>
          </cell>
          <cell r="D797">
            <v>2.31</v>
          </cell>
          <cell r="E797">
            <v>57.75</v>
          </cell>
          <cell r="F797" t="str">
            <v>Transportul puieților prin purtare directă -  talia puieților: mică; categoria de pantă: 11 - 20 g; distanța de transport (m): 1400 (1301 - 1500)</v>
          </cell>
          <cell r="G797" t="str">
            <v>1000 buc</v>
          </cell>
          <cell r="H797" t="str">
            <v>g</v>
          </cell>
          <cell r="T797">
            <v>57.75</v>
          </cell>
        </row>
        <row r="798">
          <cell r="A798" t="str">
            <v>C.23.I.b.11</v>
          </cell>
          <cell r="B798">
            <v>794</v>
          </cell>
          <cell r="C798" t="str">
            <v>C.23.I.b.11</v>
          </cell>
          <cell r="D798">
            <v>2.59</v>
          </cell>
          <cell r="E798">
            <v>64.75</v>
          </cell>
          <cell r="F798" t="str">
            <v>Transportul puieților prin purtare directă -  talia puieților: mică; categoria de pantă: 11 - 20 g; distanța de transport (m): 1600 (1501 - 1700)</v>
          </cell>
          <cell r="G798" t="str">
            <v>1000 buc</v>
          </cell>
          <cell r="H798" t="str">
            <v>g</v>
          </cell>
          <cell r="T798">
            <v>64.75</v>
          </cell>
        </row>
        <row r="799">
          <cell r="A799" t="str">
            <v>C.23.I.b.12</v>
          </cell>
          <cell r="B799">
            <v>795</v>
          </cell>
          <cell r="C799" t="str">
            <v>C.23.I.b.12</v>
          </cell>
          <cell r="D799">
            <v>2.87</v>
          </cell>
          <cell r="E799">
            <v>71.75</v>
          </cell>
          <cell r="F799" t="str">
            <v>Transportul puieților prin purtare directă -  talia puieților: mică; categoria de pantă: 11 - 20 g; distanța de transport (m): 1800 (1701 - 1900)</v>
          </cell>
          <cell r="G799" t="str">
            <v>1000 buc</v>
          </cell>
          <cell r="H799" t="str">
            <v>g</v>
          </cell>
          <cell r="T799">
            <v>71.75</v>
          </cell>
        </row>
        <row r="800">
          <cell r="A800" t="str">
            <v>C.23.I.b.13</v>
          </cell>
          <cell r="B800">
            <v>796</v>
          </cell>
          <cell r="C800" t="str">
            <v>C.23.I.b.13</v>
          </cell>
          <cell r="D800">
            <v>3.15</v>
          </cell>
          <cell r="E800">
            <v>78.75</v>
          </cell>
          <cell r="F800" t="str">
            <v>Transportul puieților prin purtare directă -  talia puieților: mică; categoria de pantă: 11 - 20 g; distanța de transport (m): 2000 (1901 - 2100)</v>
          </cell>
          <cell r="G800" t="str">
            <v>1000 buc</v>
          </cell>
          <cell r="H800" t="str">
            <v>g</v>
          </cell>
          <cell r="T800">
            <v>78.75</v>
          </cell>
        </row>
        <row r="801">
          <cell r="A801" t="str">
            <v>C.23.I.c.1</v>
          </cell>
          <cell r="B801">
            <v>797</v>
          </cell>
          <cell r="C801" t="str">
            <v>C.23.I.c.1</v>
          </cell>
          <cell r="D801">
            <v>0.51</v>
          </cell>
          <cell r="E801">
            <v>12.75</v>
          </cell>
          <cell r="F801" t="str">
            <v>Transportul puieților prin purtare directă -  talia puieților: mică; categoria de pantă: 21 - 30 g; distanța de transport (m): 75 (51 - 100)</v>
          </cell>
          <cell r="G801" t="str">
            <v>1000 buc</v>
          </cell>
          <cell r="H801" t="str">
            <v>g</v>
          </cell>
          <cell r="T801">
            <v>12.75</v>
          </cell>
        </row>
        <row r="802">
          <cell r="A802" t="str">
            <v>C.23.I.c.2</v>
          </cell>
          <cell r="B802">
            <v>798</v>
          </cell>
          <cell r="C802" t="str">
            <v>C.23.I.c.2</v>
          </cell>
          <cell r="D802">
            <v>0.67</v>
          </cell>
          <cell r="E802">
            <v>16.75</v>
          </cell>
          <cell r="F802" t="str">
            <v>Transportul puieților prin purtare directă -  talia puieților: mică; categoria de pantă: 21 - 30 g; distanța de transport (m): 150 (101 - 200)</v>
          </cell>
          <cell r="G802" t="str">
            <v>1000 buc</v>
          </cell>
          <cell r="H802" t="str">
            <v>g</v>
          </cell>
          <cell r="T802">
            <v>16.75</v>
          </cell>
        </row>
        <row r="803">
          <cell r="A803" t="str">
            <v>C.23.I.c.3</v>
          </cell>
          <cell r="B803">
            <v>799</v>
          </cell>
          <cell r="C803" t="str">
            <v>C.23.I.c.3</v>
          </cell>
          <cell r="D803">
            <v>0.88</v>
          </cell>
          <cell r="E803">
            <v>22</v>
          </cell>
          <cell r="F803" t="str">
            <v>Transportul puieților prin purtare directă -  talia puieților: mică; categoria de pantă: 21 - 30 g; distanța de transport (m): 250 (201 - 300)</v>
          </cell>
          <cell r="G803" t="str">
            <v>1000 buc</v>
          </cell>
          <cell r="H803" t="str">
            <v>g</v>
          </cell>
          <cell r="T803">
            <v>22</v>
          </cell>
        </row>
        <row r="804">
          <cell r="A804" t="str">
            <v>C.23.I.c.4</v>
          </cell>
          <cell r="B804">
            <v>800</v>
          </cell>
          <cell r="C804" t="str">
            <v>C.23.I.c.4</v>
          </cell>
          <cell r="D804">
            <v>1.0900000000000001</v>
          </cell>
          <cell r="E804">
            <v>27.25</v>
          </cell>
          <cell r="F804" t="str">
            <v>Transportul puieților prin purtare directă -  talia puieților: mică; categoria de pantă: 21 - 30 g; distanța de transport (m): 350 (301 - 400)</v>
          </cell>
          <cell r="G804" t="str">
            <v>1000 buc</v>
          </cell>
          <cell r="H804" t="str">
            <v>g</v>
          </cell>
          <cell r="T804">
            <v>27.25</v>
          </cell>
        </row>
        <row r="805">
          <cell r="A805" t="str">
            <v>C.23.I.c.5</v>
          </cell>
          <cell r="B805">
            <v>801</v>
          </cell>
          <cell r="C805" t="str">
            <v>C.23.I.c.5</v>
          </cell>
          <cell r="D805">
            <v>1.3</v>
          </cell>
          <cell r="E805">
            <v>32.5</v>
          </cell>
          <cell r="F805" t="str">
            <v>Transportul puieților prin purtare directă -  talia puieților: mică; categoria de pantă: 21 - 30 g; distanța de transport (m): 450 (401 - 500)</v>
          </cell>
          <cell r="G805" t="str">
            <v>1000 buc</v>
          </cell>
          <cell r="H805" t="str">
            <v>g</v>
          </cell>
          <cell r="T805">
            <v>32.5</v>
          </cell>
        </row>
        <row r="806">
          <cell r="A806" t="str">
            <v>C.23.I.c.6</v>
          </cell>
          <cell r="B806">
            <v>802</v>
          </cell>
          <cell r="C806" t="str">
            <v>C.23.I.c.6</v>
          </cell>
          <cell r="D806">
            <v>1.61</v>
          </cell>
          <cell r="E806">
            <v>40.25</v>
          </cell>
          <cell r="F806" t="str">
            <v>Transportul puieților prin purtare directă -  talia puieților: mică; categoria de pantă: 21 - 30 g; distanța de transport (m): 600 (501 - 700)</v>
          </cell>
          <cell r="G806" t="str">
            <v>1000 buc</v>
          </cell>
          <cell r="H806" t="str">
            <v>g</v>
          </cell>
          <cell r="T806">
            <v>40.25</v>
          </cell>
        </row>
        <row r="807">
          <cell r="A807" t="str">
            <v>C.23.I.c.7</v>
          </cell>
          <cell r="B807">
            <v>803</v>
          </cell>
          <cell r="C807" t="str">
            <v>C.23.I.c.7</v>
          </cell>
          <cell r="D807">
            <v>2.0299999999999998</v>
          </cell>
          <cell r="E807">
            <v>50.75</v>
          </cell>
          <cell r="F807" t="str">
            <v>Transportul puieților prin purtare directă -  talia puieților: mică; categoria de pantă: 21 - 30 g; distanța de transport (m): 800 (701 - 900)</v>
          </cell>
          <cell r="G807" t="str">
            <v>1000 buc</v>
          </cell>
          <cell r="H807" t="str">
            <v>g</v>
          </cell>
          <cell r="T807">
            <v>50.75</v>
          </cell>
        </row>
        <row r="808">
          <cell r="A808" t="str">
            <v>C.23.I.c.8</v>
          </cell>
          <cell r="B808">
            <v>804</v>
          </cell>
          <cell r="C808" t="str">
            <v>C.23.I.c.8</v>
          </cell>
          <cell r="D808">
            <v>2.4500000000000002</v>
          </cell>
          <cell r="E808">
            <v>61.25</v>
          </cell>
          <cell r="F808" t="str">
            <v>Transportul puieților prin purtare directă -  talia puieților: mică; categoria de pantă: 21 - 30 g; distanța de transport (m): 1000 (901 - 1100)</v>
          </cell>
          <cell r="G808" t="str">
            <v>1000 buc</v>
          </cell>
          <cell r="H808" t="str">
            <v>g</v>
          </cell>
          <cell r="T808">
            <v>61.25</v>
          </cell>
        </row>
        <row r="809">
          <cell r="A809" t="str">
            <v>C.23.I.c.9</v>
          </cell>
          <cell r="B809">
            <v>805</v>
          </cell>
          <cell r="C809" t="str">
            <v>C.23.I.c.9</v>
          </cell>
          <cell r="D809">
            <v>2.87</v>
          </cell>
          <cell r="E809">
            <v>71.75</v>
          </cell>
          <cell r="F809" t="str">
            <v>Transportul puieților prin purtare directă -  talia puieților: mică; categoria de pantă: 21 - 30 g; distanța de transport (m): 1200 (1101 - 1300)</v>
          </cell>
          <cell r="G809" t="str">
            <v>1000 buc</v>
          </cell>
          <cell r="H809" t="str">
            <v>g</v>
          </cell>
          <cell r="T809">
            <v>71.75</v>
          </cell>
        </row>
        <row r="810">
          <cell r="A810" t="str">
            <v>C.23.I.c.10</v>
          </cell>
          <cell r="B810">
            <v>806</v>
          </cell>
          <cell r="C810" t="str">
            <v>C.23.I.c.10</v>
          </cell>
          <cell r="D810">
            <v>3.29</v>
          </cell>
          <cell r="E810">
            <v>82.25</v>
          </cell>
          <cell r="F810" t="str">
            <v>Transportul puieților prin purtare directă -  talia puieților: mică; categoria de pantă: 21 - 30 g; distanța de transport (m): 1400 (1301 - 1500)</v>
          </cell>
          <cell r="G810" t="str">
            <v>1000 buc</v>
          </cell>
          <cell r="H810" t="str">
            <v>g</v>
          </cell>
          <cell r="T810">
            <v>82.25</v>
          </cell>
        </row>
        <row r="811">
          <cell r="A811" t="str">
            <v>C.23.I.c.11</v>
          </cell>
          <cell r="B811">
            <v>807</v>
          </cell>
          <cell r="C811" t="str">
            <v>C.23.I.c.11</v>
          </cell>
          <cell r="D811">
            <v>3.71</v>
          </cell>
          <cell r="E811">
            <v>92.75</v>
          </cell>
          <cell r="F811" t="str">
            <v>Transportul puieților prin purtare directă -  talia puieților: mică; categoria de pantă: 21 - 30 g; distanța de transport (m): 1600 (1501 - 1700)</v>
          </cell>
          <cell r="G811" t="str">
            <v>1000 buc</v>
          </cell>
          <cell r="H811" t="str">
            <v>g</v>
          </cell>
          <cell r="T811">
            <v>92.75</v>
          </cell>
        </row>
        <row r="812">
          <cell r="A812" t="str">
            <v>C.23.I.c.12</v>
          </cell>
          <cell r="B812">
            <v>808</v>
          </cell>
          <cell r="C812" t="str">
            <v>C.23.I.c.12</v>
          </cell>
          <cell r="D812">
            <v>4.13</v>
          </cell>
          <cell r="E812">
            <v>103.25</v>
          </cell>
          <cell r="F812" t="str">
            <v>Transportul puieților prin purtare directă -  talia puieților: mică; categoria de pantă: 21 - 30 g; distanța de transport (m): 1800 (1701 - 1900)</v>
          </cell>
          <cell r="G812" t="str">
            <v>1000 buc</v>
          </cell>
          <cell r="H812" t="str">
            <v>g</v>
          </cell>
          <cell r="T812">
            <v>103.25</v>
          </cell>
        </row>
        <row r="813">
          <cell r="A813" t="str">
            <v>C.23.I.c.13</v>
          </cell>
          <cell r="B813">
            <v>809</v>
          </cell>
          <cell r="C813" t="str">
            <v>C.23.I.c.13</v>
          </cell>
          <cell r="D813">
            <v>4.55</v>
          </cell>
          <cell r="E813">
            <v>113.75</v>
          </cell>
          <cell r="F813" t="str">
            <v>Transportul puieților prin purtare directă -  talia puieților: mică; categoria de pantă: 21 - 30 g; distanța de transport (m): 2000 (1901 - 2100)</v>
          </cell>
          <cell r="G813" t="str">
            <v>1000 buc</v>
          </cell>
          <cell r="H813" t="str">
            <v>g</v>
          </cell>
          <cell r="T813">
            <v>113.75</v>
          </cell>
        </row>
        <row r="814">
          <cell r="A814" t="str">
            <v>C.23.I.d.1</v>
          </cell>
          <cell r="B814">
            <v>810</v>
          </cell>
          <cell r="C814" t="str">
            <v>C.23.I.d.1</v>
          </cell>
          <cell r="D814">
            <v>0.56000000000000005</v>
          </cell>
          <cell r="E814">
            <v>14</v>
          </cell>
          <cell r="F814" t="str">
            <v>Transportul puieților prin purtare directă -  talia puieților: mică; categoria de pantă: &gt;30 g; distanța de transport (m): 75 (51 - 100)</v>
          </cell>
          <cell r="G814" t="str">
            <v>1000 buc</v>
          </cell>
          <cell r="H814" t="str">
            <v>g</v>
          </cell>
          <cell r="T814">
            <v>14</v>
          </cell>
        </row>
        <row r="815">
          <cell r="A815" t="str">
            <v>C.23.I.d.2</v>
          </cell>
          <cell r="B815">
            <v>811</v>
          </cell>
          <cell r="C815" t="str">
            <v>C.23.I.d.2</v>
          </cell>
          <cell r="D815">
            <v>0.77</v>
          </cell>
          <cell r="E815">
            <v>19.25</v>
          </cell>
          <cell r="F815" t="str">
            <v>Transportul puieților prin purtare directă -  talia puieților: mică; categoria de pantă: &gt;30 g; distanța de transport (m): 150 (101 - 200)</v>
          </cell>
          <cell r="G815" t="str">
            <v>1000 buc</v>
          </cell>
          <cell r="H815" t="str">
            <v>g</v>
          </cell>
          <cell r="T815">
            <v>19.25</v>
          </cell>
        </row>
        <row r="816">
          <cell r="A816" t="str">
            <v>C.23.I.d.3</v>
          </cell>
          <cell r="B816">
            <v>812</v>
          </cell>
          <cell r="C816" t="str">
            <v>C.23.I.d.3</v>
          </cell>
          <cell r="D816">
            <v>1.05</v>
          </cell>
          <cell r="E816">
            <v>26.25</v>
          </cell>
          <cell r="F816" t="str">
            <v>Transportul puieților prin purtare directă -  talia puieților: mică; categoria de pantă: &gt;30 g; distanța de transport (m): 250 (201 - 300)</v>
          </cell>
          <cell r="G816" t="str">
            <v>1000 buc</v>
          </cell>
          <cell r="H816" t="str">
            <v>g</v>
          </cell>
          <cell r="T816">
            <v>26.25</v>
          </cell>
        </row>
        <row r="817">
          <cell r="A817" t="str">
            <v>C.23.I.d.4</v>
          </cell>
          <cell r="B817">
            <v>813</v>
          </cell>
          <cell r="C817" t="str">
            <v>C.23.I.d.4</v>
          </cell>
          <cell r="D817">
            <v>1.33</v>
          </cell>
          <cell r="E817">
            <v>33.25</v>
          </cell>
          <cell r="F817" t="str">
            <v>Transportul puieților prin purtare directă -  talia puieților: mică; categoria de pantă: &gt;30 g; distanța de transport (m): 350 (301 - 400)</v>
          </cell>
          <cell r="G817" t="str">
            <v>1000 buc</v>
          </cell>
          <cell r="H817" t="str">
            <v>g</v>
          </cell>
          <cell r="T817">
            <v>33.25</v>
          </cell>
        </row>
        <row r="818">
          <cell r="A818" t="str">
            <v>C.23.I.d.5</v>
          </cell>
          <cell r="B818">
            <v>814</v>
          </cell>
          <cell r="C818" t="str">
            <v>C.23.I.d.5</v>
          </cell>
          <cell r="D818">
            <v>1.61</v>
          </cell>
          <cell r="E818">
            <v>40.25</v>
          </cell>
          <cell r="F818" t="str">
            <v>Transportul puieților prin purtare directă -  talia puieților: mică; categoria de pantă: &gt;30 g; distanța de transport (m): 450 (401 - 500)</v>
          </cell>
          <cell r="G818" t="str">
            <v>1000 buc</v>
          </cell>
          <cell r="H818" t="str">
            <v>g</v>
          </cell>
          <cell r="T818">
            <v>40.25</v>
          </cell>
        </row>
        <row r="819">
          <cell r="A819" t="str">
            <v>C.23.I.d.6</v>
          </cell>
          <cell r="B819">
            <v>815</v>
          </cell>
          <cell r="C819" t="str">
            <v>C.23.I.d.6</v>
          </cell>
          <cell r="D819">
            <v>2.0299999999999998</v>
          </cell>
          <cell r="E819">
            <v>50.75</v>
          </cell>
          <cell r="F819" t="str">
            <v>Transportul puieților prin purtare directă -  talia puieților: mică; categoria de pantă: &gt;30 g; distanța de transport (m): 600 (501 - 700)</v>
          </cell>
          <cell r="G819" t="str">
            <v>1000 buc</v>
          </cell>
          <cell r="H819" t="str">
            <v>g</v>
          </cell>
          <cell r="T819">
            <v>50.75</v>
          </cell>
        </row>
        <row r="820">
          <cell r="A820" t="str">
            <v>C.23.I.d.7</v>
          </cell>
          <cell r="B820">
            <v>816</v>
          </cell>
          <cell r="C820" t="str">
            <v>C.23.I.d.7</v>
          </cell>
          <cell r="D820">
            <v>2.59</v>
          </cell>
          <cell r="E820">
            <v>64.75</v>
          </cell>
          <cell r="F820" t="str">
            <v>Transportul puieților prin purtare directă -  talia puieților: mică; categoria de pantă: &gt;30 g; distanța de transport (m): 800 (701 - 900)</v>
          </cell>
          <cell r="G820" t="str">
            <v>1000 buc</v>
          </cell>
          <cell r="H820" t="str">
            <v>g</v>
          </cell>
          <cell r="T820">
            <v>64.75</v>
          </cell>
        </row>
        <row r="821">
          <cell r="A821" t="str">
            <v>C.23.I.d.8</v>
          </cell>
          <cell r="B821">
            <v>817</v>
          </cell>
          <cell r="C821" t="str">
            <v>C.23.I.d.8</v>
          </cell>
          <cell r="D821">
            <v>3.15</v>
          </cell>
          <cell r="E821">
            <v>78.75</v>
          </cell>
          <cell r="F821" t="str">
            <v>Transportul puieților prin purtare directă -  talia puieților: mică; categoria de pantă: &gt;30 g; distanța de transport (m): 1000 (901 - 1100)</v>
          </cell>
          <cell r="G821" t="str">
            <v>1000 buc</v>
          </cell>
          <cell r="H821" t="str">
            <v>g</v>
          </cell>
          <cell r="T821">
            <v>78.75</v>
          </cell>
        </row>
        <row r="822">
          <cell r="A822" t="str">
            <v>C.23.I.d.9</v>
          </cell>
          <cell r="B822">
            <v>818</v>
          </cell>
          <cell r="C822" t="str">
            <v>C.23.I.d.9</v>
          </cell>
          <cell r="D822">
            <v>3.71</v>
          </cell>
          <cell r="E822">
            <v>92.75</v>
          </cell>
          <cell r="F822" t="str">
            <v>Transportul puieților prin purtare directă -  talia puieților: mică; categoria de pantă: &gt;30 g; distanța de transport (m): 1200 (1101 - 1300)</v>
          </cell>
          <cell r="G822" t="str">
            <v>1000 buc</v>
          </cell>
          <cell r="H822" t="str">
            <v>g</v>
          </cell>
          <cell r="T822">
            <v>92.75</v>
          </cell>
        </row>
        <row r="823">
          <cell r="A823" t="str">
            <v>C.23.I.d.10</v>
          </cell>
          <cell r="B823">
            <v>819</v>
          </cell>
          <cell r="C823" t="str">
            <v>C.23.I.d.10</v>
          </cell>
          <cell r="D823">
            <v>4.2699999999999996</v>
          </cell>
          <cell r="E823">
            <v>106.75</v>
          </cell>
          <cell r="F823" t="str">
            <v>Transportul puieților prin purtare directă -  talia puieților: mică; categoria de pantă: &gt;30 g; distanța de transport (m): 1400 (1301 - 1500)</v>
          </cell>
          <cell r="G823" t="str">
            <v>1000 buc</v>
          </cell>
          <cell r="H823" t="str">
            <v>g</v>
          </cell>
          <cell r="T823">
            <v>106.75</v>
          </cell>
        </row>
        <row r="824">
          <cell r="A824" t="str">
            <v>C.23.I.d.11</v>
          </cell>
          <cell r="B824">
            <v>820</v>
          </cell>
          <cell r="C824" t="str">
            <v>C.23.I.d.11</v>
          </cell>
          <cell r="D824">
            <v>4.83</v>
          </cell>
          <cell r="E824">
            <v>120.75</v>
          </cell>
          <cell r="F824" t="str">
            <v>Transportul puieților prin purtare directă -  talia puieților: mică; categoria de pantă: &gt;30 g; distanța de transport (m): 1600 (1501 - 1700)</v>
          </cell>
          <cell r="G824" t="str">
            <v>1000 buc</v>
          </cell>
          <cell r="H824" t="str">
            <v>g</v>
          </cell>
          <cell r="T824">
            <v>120.75</v>
          </cell>
        </row>
        <row r="825">
          <cell r="A825" t="str">
            <v>C.23.I.d.12</v>
          </cell>
          <cell r="B825">
            <v>821</v>
          </cell>
          <cell r="C825" t="str">
            <v>C.23.I.d.12</v>
          </cell>
          <cell r="D825">
            <v>5.39</v>
          </cell>
          <cell r="E825">
            <v>134.75</v>
          </cell>
          <cell r="F825" t="str">
            <v>Transportul puieților prin purtare directă -  talia puieților: mică; categoria de pantă: &gt;30 g; distanța de transport (m): 1800 (1701 - 1900)</v>
          </cell>
          <cell r="G825" t="str">
            <v>1000 buc</v>
          </cell>
          <cell r="H825" t="str">
            <v>g</v>
          </cell>
          <cell r="T825">
            <v>134.75</v>
          </cell>
        </row>
        <row r="826">
          <cell r="A826" t="str">
            <v>C.23.I.d.13</v>
          </cell>
          <cell r="B826">
            <v>822</v>
          </cell>
          <cell r="C826" t="str">
            <v>C.23.I.d.13</v>
          </cell>
          <cell r="D826">
            <v>5.95</v>
          </cell>
          <cell r="E826">
            <v>148.75</v>
          </cell>
          <cell r="F826" t="str">
            <v>Transportul puieților prin purtare directă -  talia puieților: mică; categoria de pantă: &gt;30 g; distanța de transport (m): 2000 (1901 - 2100)</v>
          </cell>
          <cell r="G826" t="str">
            <v>1000 buc</v>
          </cell>
          <cell r="H826" t="str">
            <v>g</v>
          </cell>
          <cell r="T826">
            <v>148.75</v>
          </cell>
        </row>
        <row r="827">
          <cell r="A827" t="str">
            <v>B.69.a.1</v>
          </cell>
          <cell r="B827">
            <v>823</v>
          </cell>
          <cell r="C827" t="str">
            <v>B.69.a.1</v>
          </cell>
          <cell r="D827">
            <v>49.24</v>
          </cell>
          <cell r="E827">
            <v>1452.58</v>
          </cell>
          <cell r="F827" t="str">
            <v>Repicarea puieților de rășinoase în pungi de polietilenă în pungi noi cu înălțimea pungilor de (cm): 18 - 22 și diametrul pungilor de (cm) 8 - 12</v>
          </cell>
          <cell r="G827" t="str">
            <v>1000 buc</v>
          </cell>
          <cell r="H827">
            <v>6</v>
          </cell>
          <cell r="T827">
            <v>1452.58</v>
          </cell>
        </row>
        <row r="828">
          <cell r="A828" t="str">
            <v>B.69.a.2</v>
          </cell>
          <cell r="B828">
            <v>824</v>
          </cell>
          <cell r="C828" t="str">
            <v>B.69.a.2</v>
          </cell>
          <cell r="D828">
            <v>64.739999999999995</v>
          </cell>
          <cell r="E828">
            <v>1909.83</v>
          </cell>
          <cell r="F828" t="str">
            <v>Repicarea puieților de rășinoase în pungi de polietilenă în pungi noi cu înălțimea pungilor de (cm): 18 - 22 și diametrul pungilor de (cm) 13 - 17</v>
          </cell>
          <cell r="G828" t="str">
            <v>1000 buc</v>
          </cell>
          <cell r="H828">
            <v>6</v>
          </cell>
          <cell r="T828">
            <v>1909.83</v>
          </cell>
        </row>
        <row r="829">
          <cell r="A829" t="str">
            <v>B.69.a.3</v>
          </cell>
          <cell r="B829">
            <v>825</v>
          </cell>
          <cell r="C829" t="str">
            <v>B.69.a.3</v>
          </cell>
          <cell r="D829">
            <v>56.66</v>
          </cell>
          <cell r="E829">
            <v>1671.47</v>
          </cell>
          <cell r="F829" t="str">
            <v>Repicarea puieților de rășinoase în pungi de polietilenă în pungi noi cu înălțimea pungilor de (cm): 23 - 27 și diametrul pungilor de (cm) 8 - 12</v>
          </cell>
          <cell r="G829" t="str">
            <v>1000 buc</v>
          </cell>
          <cell r="H829">
            <v>6</v>
          </cell>
          <cell r="T829">
            <v>1671.47</v>
          </cell>
        </row>
        <row r="830">
          <cell r="A830" t="str">
            <v>B.69.a.4</v>
          </cell>
          <cell r="B830">
            <v>826</v>
          </cell>
          <cell r="C830" t="str">
            <v>B.69.a.4</v>
          </cell>
          <cell r="D830">
            <v>72.12</v>
          </cell>
          <cell r="E830">
            <v>2127.54</v>
          </cell>
          <cell r="F830" t="str">
            <v>Repicarea puieților de rășinoase în pungi de polietilenă în pungi noi cu înălțimea pungilor de (cm): 23 - 27 și diametrul pungilor de (cm) 13 - 17</v>
          </cell>
          <cell r="G830" t="str">
            <v>1000 buc</v>
          </cell>
          <cell r="H830">
            <v>6</v>
          </cell>
          <cell r="T830">
            <v>2127.54</v>
          </cell>
        </row>
        <row r="831">
          <cell r="A831" t="str">
            <v>B.69.b.1</v>
          </cell>
          <cell r="B831">
            <v>827</v>
          </cell>
          <cell r="C831" t="str">
            <v>B.69.b.1</v>
          </cell>
          <cell r="D831">
            <v>44.59</v>
          </cell>
          <cell r="E831">
            <v>1315.41</v>
          </cell>
          <cell r="F831" t="str">
            <v>Repicarea puieților de rășinoase în pungi de polietilenă în pungi vechi cu înălțimea pungilor de (cm): 18 - 22 și diametrul pungilor de (cm) 8 - 12</v>
          </cell>
          <cell r="G831" t="str">
            <v>1000 buc</v>
          </cell>
          <cell r="H831">
            <v>6</v>
          </cell>
          <cell r="T831">
            <v>1315.41</v>
          </cell>
        </row>
        <row r="832">
          <cell r="A832" t="str">
            <v>B.69.b.2</v>
          </cell>
          <cell r="B832">
            <v>828</v>
          </cell>
          <cell r="C832" t="str">
            <v>B.69.b.2</v>
          </cell>
          <cell r="D832">
            <v>59.98</v>
          </cell>
          <cell r="E832">
            <v>1769.41</v>
          </cell>
          <cell r="F832" t="str">
            <v>Repicarea puieților de rășinoase în pungi de polietilenă în pungi vechi cu înălțimea pungilor de (cm): 18 - 22 și diametrul pungilor de (cm) 13 - 17</v>
          </cell>
          <cell r="G832" t="str">
            <v>1000 buc</v>
          </cell>
          <cell r="H832">
            <v>6</v>
          </cell>
          <cell r="T832">
            <v>1769.41</v>
          </cell>
        </row>
        <row r="833">
          <cell r="A833" t="str">
            <v>B.69.b.3</v>
          </cell>
          <cell r="B833">
            <v>829</v>
          </cell>
          <cell r="C833" t="str">
            <v>B.69.b.3</v>
          </cell>
          <cell r="D833">
            <v>51.9</v>
          </cell>
          <cell r="E833">
            <v>1531.05</v>
          </cell>
          <cell r="F833" t="str">
            <v>Repicarea puieților de rășinoase în pungi de polietilenă în pungi vechi cu înălțimea pungilor de (cm): 23 - 27 și diametrul pungilor de (cm) 8 - 12</v>
          </cell>
          <cell r="G833" t="str">
            <v>1000 buc</v>
          </cell>
          <cell r="H833">
            <v>6</v>
          </cell>
          <cell r="T833">
            <v>1531.05</v>
          </cell>
        </row>
        <row r="834">
          <cell r="A834" t="str">
            <v>B.69.b.4</v>
          </cell>
          <cell r="B834">
            <v>830</v>
          </cell>
          <cell r="C834" t="str">
            <v>B.69.b.4</v>
          </cell>
          <cell r="D834">
            <v>67.36</v>
          </cell>
          <cell r="E834">
            <v>1987.12</v>
          </cell>
          <cell r="F834" t="str">
            <v>Repicarea puieților de rășinoase în pungi de polietilenă în pungi vechi cu înălțimea pungilor de (cm): 23 - 27 și diametrul pungilor de (cm) 13 - 17</v>
          </cell>
          <cell r="G834" t="str">
            <v>1000 buc</v>
          </cell>
          <cell r="H834">
            <v>6</v>
          </cell>
          <cell r="T834">
            <v>1987.12</v>
          </cell>
        </row>
        <row r="835">
          <cell r="A835" t="str">
            <v>A.41.a</v>
          </cell>
          <cell r="B835">
            <v>831</v>
          </cell>
          <cell r="C835" t="str">
            <v>A.41.a</v>
          </cell>
          <cell r="D835">
            <v>4.9400000000000004</v>
          </cell>
          <cell r="E835">
            <v>138.32</v>
          </cell>
          <cell r="F835" t="str">
            <v>Confecționarea manuală a butașilor - butași de plop euramerican</v>
          </cell>
          <cell r="G835" t="str">
            <v>1000 buc</v>
          </cell>
          <cell r="H835">
            <v>3</v>
          </cell>
          <cell r="T835">
            <v>138.32</v>
          </cell>
        </row>
        <row r="836">
          <cell r="A836" t="str">
            <v>A.41.b</v>
          </cell>
          <cell r="B836">
            <v>832</v>
          </cell>
          <cell r="C836" t="str">
            <v>A.41.b</v>
          </cell>
          <cell r="D836">
            <v>3.1</v>
          </cell>
          <cell r="E836">
            <v>86.8</v>
          </cell>
          <cell r="F836" t="str">
            <v>Confecționarea manuală a butașilor - butași de răchită cultivată</v>
          </cell>
          <cell r="G836" t="str">
            <v>1000 buc</v>
          </cell>
          <cell r="H836">
            <v>3</v>
          </cell>
          <cell r="T836">
            <v>86.8</v>
          </cell>
        </row>
        <row r="837">
          <cell r="A837" t="str">
            <v>A.41.c</v>
          </cell>
          <cell r="B837">
            <v>833</v>
          </cell>
          <cell r="C837" t="str">
            <v>A.41.c</v>
          </cell>
          <cell r="D837">
            <v>3.45</v>
          </cell>
          <cell r="E837">
            <v>96.6</v>
          </cell>
          <cell r="F837" t="str">
            <v>Confecționarea manuală a butașilor - butași de alte specii</v>
          </cell>
          <cell r="G837" t="str">
            <v>1000 buc</v>
          </cell>
          <cell r="H837">
            <v>3</v>
          </cell>
          <cell r="T837">
            <v>96.6</v>
          </cell>
        </row>
        <row r="838">
          <cell r="A838" t="str">
            <v>B.20.I.a</v>
          </cell>
          <cell r="B838">
            <v>834</v>
          </cell>
          <cell r="C838" t="str">
            <v>B.20.I.a</v>
          </cell>
          <cell r="D838">
            <v>3.93</v>
          </cell>
          <cell r="E838">
            <v>113.97</v>
          </cell>
          <cell r="F838" t="str">
            <v>Butășirea speciilor forestiere prin înfigere - I specii forestiere, cu distanța între butaș de (cm): 10</v>
          </cell>
          <cell r="G838" t="str">
            <v>1000 buc</v>
          </cell>
          <cell r="H838">
            <v>5</v>
          </cell>
          <cell r="T838">
            <v>113.97</v>
          </cell>
        </row>
        <row r="839">
          <cell r="A839" t="str">
            <v>B.20.I.b</v>
          </cell>
          <cell r="B839">
            <v>835</v>
          </cell>
          <cell r="C839" t="str">
            <v>B.20.I.b</v>
          </cell>
          <cell r="D839">
            <v>4.1100000000000003</v>
          </cell>
          <cell r="E839">
            <v>119.19</v>
          </cell>
          <cell r="F839" t="str">
            <v>Butășirea speciilor forestiere prin înfigere - I specii forestiere, cu distanța între butaș de (cm): 15</v>
          </cell>
          <cell r="G839" t="str">
            <v>1000 buc</v>
          </cell>
          <cell r="H839">
            <v>5</v>
          </cell>
          <cell r="T839">
            <v>119.19</v>
          </cell>
        </row>
        <row r="840">
          <cell r="A840" t="str">
            <v>B.20.I.c</v>
          </cell>
          <cell r="B840">
            <v>836</v>
          </cell>
          <cell r="C840" t="str">
            <v>B.20.I.c</v>
          </cell>
          <cell r="D840">
            <v>4.21</v>
          </cell>
          <cell r="E840">
            <v>122.09</v>
          </cell>
          <cell r="F840" t="str">
            <v>Butășirea speciilor forestiere prin înfigere - I specii forestiere, cu distanța între butaș de (cm): 20</v>
          </cell>
          <cell r="G840" t="str">
            <v>1000 buc</v>
          </cell>
          <cell r="H840">
            <v>5</v>
          </cell>
          <cell r="T840">
            <v>122.09</v>
          </cell>
        </row>
        <row r="841">
          <cell r="A841" t="str">
            <v>B.20.I.d</v>
          </cell>
          <cell r="B841">
            <v>837</v>
          </cell>
          <cell r="C841" t="str">
            <v>B.20.I.d</v>
          </cell>
          <cell r="D841">
            <v>4.37</v>
          </cell>
          <cell r="E841">
            <v>126.73</v>
          </cell>
          <cell r="F841" t="str">
            <v>Butășirea speciilor forestiere prin înfigere - I specii forestiere, cu distanța între butaș de (cm): 25</v>
          </cell>
          <cell r="G841" t="str">
            <v>1000 buc</v>
          </cell>
          <cell r="H841">
            <v>5</v>
          </cell>
          <cell r="T841">
            <v>126.73</v>
          </cell>
        </row>
        <row r="842">
          <cell r="A842" t="str">
            <v>B.20.I.e</v>
          </cell>
          <cell r="B842">
            <v>838</v>
          </cell>
          <cell r="C842" t="str">
            <v>B.20.I.e</v>
          </cell>
          <cell r="D842">
            <v>4.4400000000000004</v>
          </cell>
          <cell r="E842">
            <v>128.76</v>
          </cell>
          <cell r="F842" t="str">
            <v>Butășirea speciilor forestiere prin înfigere - I specii forestiere, cu distanța între butaș de (cm): 30</v>
          </cell>
          <cell r="G842" t="str">
            <v>1000 buc</v>
          </cell>
          <cell r="H842">
            <v>5</v>
          </cell>
          <cell r="T842">
            <v>128.76</v>
          </cell>
        </row>
        <row r="843">
          <cell r="A843" t="str">
            <v>B.20.I.f</v>
          </cell>
          <cell r="B843">
            <v>839</v>
          </cell>
          <cell r="C843" t="str">
            <v>B.20.I.f</v>
          </cell>
          <cell r="D843">
            <v>5.4</v>
          </cell>
          <cell r="E843">
            <v>156.6</v>
          </cell>
          <cell r="F843" t="str">
            <v>Butășirea speciilor forestiere prin înfigere - I specii forestiere, cu distanța între butaș de (cm): 40</v>
          </cell>
          <cell r="G843" t="str">
            <v>1000 buc</v>
          </cell>
          <cell r="H843">
            <v>5</v>
          </cell>
          <cell r="T843">
            <v>156.6</v>
          </cell>
        </row>
        <row r="844">
          <cell r="A844" t="str">
            <v>B.20.I.g</v>
          </cell>
          <cell r="B844">
            <v>840</v>
          </cell>
          <cell r="C844" t="str">
            <v>B.20.I.g</v>
          </cell>
          <cell r="D844">
            <v>5.72</v>
          </cell>
          <cell r="E844">
            <v>165.88</v>
          </cell>
          <cell r="F844" t="str">
            <v>Butășirea speciilor forestiere prin înfigere - I specii forestiere, cu distanța între butaș de (cm): 50</v>
          </cell>
          <cell r="G844" t="str">
            <v>1000 buc</v>
          </cell>
          <cell r="H844">
            <v>5</v>
          </cell>
          <cell r="T844">
            <v>165.88</v>
          </cell>
        </row>
        <row r="845">
          <cell r="A845" t="str">
            <v>B.20.I.h</v>
          </cell>
          <cell r="B845">
            <v>841</v>
          </cell>
          <cell r="C845" t="str">
            <v>B.20.I.h</v>
          </cell>
          <cell r="D845">
            <v>6.2</v>
          </cell>
          <cell r="E845">
            <v>179.8</v>
          </cell>
          <cell r="F845" t="str">
            <v>Butășirea speciilor forestiere prin înfigere - I specii forestiere, cu distanța între butaș de (cm): 60</v>
          </cell>
          <cell r="G845" t="str">
            <v>1000 buc</v>
          </cell>
          <cell r="H845">
            <v>5</v>
          </cell>
          <cell r="T845">
            <v>179.8</v>
          </cell>
        </row>
        <row r="846">
          <cell r="A846" t="str">
            <v>B.20.II.a</v>
          </cell>
          <cell r="B846">
            <v>842</v>
          </cell>
          <cell r="C846" t="str">
            <v>B.20.II.a</v>
          </cell>
          <cell r="D846">
            <v>2.92</v>
          </cell>
          <cell r="E846">
            <v>84.68</v>
          </cell>
          <cell r="F846" t="str">
            <v>Butășirea speciilor forestiere prin înfigere - II specii ornamentale, cu distanța între butaș de (cm): 5</v>
          </cell>
          <cell r="G846" t="str">
            <v>1000 buc</v>
          </cell>
          <cell r="H846">
            <v>5</v>
          </cell>
          <cell r="T846">
            <v>84.68</v>
          </cell>
        </row>
        <row r="847">
          <cell r="A847" t="str">
            <v>B.70.I.a</v>
          </cell>
          <cell r="B847">
            <v>843</v>
          </cell>
          <cell r="C847" t="str">
            <v>B.70.I.a</v>
          </cell>
          <cell r="D847">
            <v>0.45</v>
          </cell>
          <cell r="E847">
            <v>12.83</v>
          </cell>
          <cell r="F847" t="str">
            <v>Montarea panourilor pe și de pe solarii pe părțile laterale</v>
          </cell>
          <cell r="G847" t="str">
            <v xml:space="preserve">10 m.p. </v>
          </cell>
          <cell r="H847">
            <v>4</v>
          </cell>
          <cell r="T847">
            <v>12.83</v>
          </cell>
        </row>
        <row r="848">
          <cell r="A848" t="str">
            <v>B.70.I.b</v>
          </cell>
          <cell r="B848">
            <v>844</v>
          </cell>
          <cell r="C848" t="str">
            <v>B.70.I.b</v>
          </cell>
          <cell r="D848">
            <v>0.47</v>
          </cell>
          <cell r="E848">
            <v>13.4</v>
          </cell>
          <cell r="F848" t="str">
            <v>Montarea panourilor pe și de pe solarii pe acoperiș</v>
          </cell>
          <cell r="G848" t="str">
            <v xml:space="preserve">10 m.p. </v>
          </cell>
          <cell r="H848">
            <v>4</v>
          </cell>
          <cell r="T848">
            <v>13.4</v>
          </cell>
        </row>
        <row r="849">
          <cell r="A849" t="str">
            <v>B.70.II.a</v>
          </cell>
          <cell r="B849">
            <v>845</v>
          </cell>
          <cell r="C849" t="str">
            <v>B.70.II.a</v>
          </cell>
          <cell r="D849">
            <v>0.42</v>
          </cell>
          <cell r="E849">
            <v>11.97</v>
          </cell>
          <cell r="F849" t="str">
            <v>Demontarea panourilor pe și de pe solarii pe părțile laterale</v>
          </cell>
          <cell r="G849" t="str">
            <v xml:space="preserve">10 m.p. </v>
          </cell>
          <cell r="H849">
            <v>4</v>
          </cell>
          <cell r="T849">
            <v>11.97</v>
          </cell>
        </row>
        <row r="850">
          <cell r="A850" t="str">
            <v>B.70.II.b</v>
          </cell>
          <cell r="B850">
            <v>846</v>
          </cell>
          <cell r="C850" t="str">
            <v>B.70.II.b</v>
          </cell>
          <cell r="D850">
            <v>0.43</v>
          </cell>
          <cell r="E850">
            <v>12.26</v>
          </cell>
          <cell r="F850" t="str">
            <v>Demontarea panourilor pe și de pe solarii pe acoperiș</v>
          </cell>
          <cell r="G850" t="str">
            <v xml:space="preserve">10 m.p. </v>
          </cell>
          <cell r="H850">
            <v>4</v>
          </cell>
          <cell r="T850">
            <v>12.26</v>
          </cell>
        </row>
        <row r="851">
          <cell r="A851" t="str">
            <v>B.70.III.a</v>
          </cell>
          <cell r="B851">
            <v>847</v>
          </cell>
          <cell r="C851" t="str">
            <v>B.70.III.a</v>
          </cell>
          <cell r="D851">
            <v>0.08</v>
          </cell>
          <cell r="E851">
            <v>2.2799999999999998</v>
          </cell>
          <cell r="F851" t="str">
            <v>Ridicarea periodică a panourilor de pe solarii - demontarea panourilor</v>
          </cell>
          <cell r="G851" t="str">
            <v xml:space="preserve">10 m.p. </v>
          </cell>
          <cell r="H851">
            <v>4</v>
          </cell>
          <cell r="T851">
            <v>2.2799999999999998</v>
          </cell>
        </row>
        <row r="852">
          <cell r="A852" t="str">
            <v>B.70.III.b</v>
          </cell>
          <cell r="B852">
            <v>848</v>
          </cell>
          <cell r="C852" t="str">
            <v>B.70.III.b</v>
          </cell>
          <cell r="D852">
            <v>0.08</v>
          </cell>
          <cell r="E852">
            <v>2.2799999999999998</v>
          </cell>
          <cell r="F852" t="str">
            <v>Ridicarea periodică a panourilor de pe solarii - montarea panourilor</v>
          </cell>
          <cell r="G852" t="str">
            <v xml:space="preserve">10 m.p. </v>
          </cell>
          <cell r="H852">
            <v>4</v>
          </cell>
          <cell r="T852">
            <v>2.2799999999999998</v>
          </cell>
        </row>
        <row r="853">
          <cell r="A853" t="str">
            <v>B.48.I.a</v>
          </cell>
          <cell r="B853">
            <v>849</v>
          </cell>
          <cell r="C853" t="str">
            <v>B.48.I.a</v>
          </cell>
          <cell r="D853">
            <v>0.35</v>
          </cell>
          <cell r="E853">
            <v>10.33</v>
          </cell>
          <cell r="F853" t="str">
            <v>Scos manual puieți cu balot de pământ la rădăcină din pepiniere - în hârtie sau paie și plasă de rabiț, cu diametrul mediu al balotului (cm): &lt;20</v>
          </cell>
          <cell r="G853" t="str">
            <v>buc</v>
          </cell>
          <cell r="H853">
            <v>6</v>
          </cell>
          <cell r="T853">
            <v>10.33</v>
          </cell>
        </row>
        <row r="854">
          <cell r="A854" t="str">
            <v>B.48.I.b</v>
          </cell>
          <cell r="B854">
            <v>850</v>
          </cell>
          <cell r="C854" t="str">
            <v>B.48.I.b</v>
          </cell>
          <cell r="D854">
            <v>0.53</v>
          </cell>
          <cell r="E854">
            <v>15.64</v>
          </cell>
          <cell r="F854" t="str">
            <v>Scos manual puieți cu balot de pământ la rădăcină din pepiniere - în hârtie sau paie și plasă de rabiț, cu diametrul mediu al balotului (cm): 21 - 30</v>
          </cell>
          <cell r="G854" t="str">
            <v>buc</v>
          </cell>
          <cell r="H854">
            <v>6</v>
          </cell>
          <cell r="T854">
            <v>15.64</v>
          </cell>
        </row>
        <row r="855">
          <cell r="A855" t="str">
            <v>B.48.I.c</v>
          </cell>
          <cell r="B855">
            <v>851</v>
          </cell>
          <cell r="C855" t="str">
            <v>B.48.I.c</v>
          </cell>
          <cell r="D855">
            <v>0.75</v>
          </cell>
          <cell r="E855">
            <v>22.13</v>
          </cell>
          <cell r="F855" t="str">
            <v>Scos manual puieți cu balot de pământ la rădăcină din pepiniere - în hârtie sau paie și plasă de rabiț, cu diametrul mediu al balotului (cm): 31 - 40</v>
          </cell>
          <cell r="G855" t="str">
            <v>buc</v>
          </cell>
          <cell r="H855">
            <v>6</v>
          </cell>
          <cell r="T855">
            <v>22.13</v>
          </cell>
        </row>
        <row r="856">
          <cell r="A856" t="str">
            <v>B.48.I.d</v>
          </cell>
          <cell r="B856">
            <v>852</v>
          </cell>
          <cell r="C856" t="str">
            <v>B.48.I.d</v>
          </cell>
          <cell r="D856">
            <v>0.97</v>
          </cell>
          <cell r="E856">
            <v>28.62</v>
          </cell>
          <cell r="F856" t="str">
            <v>Scos manual puieți cu balot de pământ la rădăcină din pepiniere - în hârtie sau paie și plasă de rabiț, cu diametrul mediu al balotului (cm): 41 - 50</v>
          </cell>
          <cell r="G856" t="str">
            <v>buc</v>
          </cell>
          <cell r="H856">
            <v>6</v>
          </cell>
          <cell r="T856">
            <v>28.62</v>
          </cell>
        </row>
        <row r="857">
          <cell r="A857" t="str">
            <v>B.48.I.e</v>
          </cell>
          <cell r="B857">
            <v>853</v>
          </cell>
          <cell r="C857" t="str">
            <v>B.48.I.e</v>
          </cell>
          <cell r="D857">
            <v>1.27</v>
          </cell>
          <cell r="E857">
            <v>37.47</v>
          </cell>
          <cell r="F857" t="str">
            <v>Scos manual puieți cu balot de pământ la rădăcină din pepiniere - în hârtie sau paie și plasă de rabiț, cu diametrul mediu al balotului (cm): 51 - 60</v>
          </cell>
          <cell r="G857" t="str">
            <v>buc</v>
          </cell>
          <cell r="H857">
            <v>6</v>
          </cell>
          <cell r="T857">
            <v>37.47</v>
          </cell>
        </row>
        <row r="858">
          <cell r="A858" t="str">
            <v>B.48.I.f</v>
          </cell>
          <cell r="B858">
            <v>854</v>
          </cell>
          <cell r="C858" t="str">
            <v>B.48.I.f</v>
          </cell>
          <cell r="D858">
            <v>1.63</v>
          </cell>
          <cell r="E858">
            <v>48.09</v>
          </cell>
          <cell r="F858" t="str">
            <v>Scos manual puieți cu balot de pământ la rădăcină din pepiniere - în hârtie sau paie și plasă de rabiț, cu diametrul mediu al balotului (cm): 61 - 70</v>
          </cell>
          <cell r="G858" t="str">
            <v>buc</v>
          </cell>
          <cell r="H858">
            <v>6</v>
          </cell>
          <cell r="T858">
            <v>48.09</v>
          </cell>
        </row>
        <row r="859">
          <cell r="A859" t="str">
            <v>B.48.II.b</v>
          </cell>
          <cell r="B859">
            <v>855</v>
          </cell>
          <cell r="C859" t="str">
            <v>B.48.II.b</v>
          </cell>
          <cell r="D859">
            <v>0.45</v>
          </cell>
          <cell r="E859">
            <v>13.28</v>
          </cell>
          <cell r="F859" t="str">
            <v>Scos manual puieți cu balot de pământ la rădăcină din pepiniere - în saci de polietilenă, cu diametrul mediu al balotului (cm): 21 - 30</v>
          </cell>
          <cell r="G859" t="str">
            <v>buc</v>
          </cell>
          <cell r="H859">
            <v>6</v>
          </cell>
          <cell r="T859">
            <v>13.28</v>
          </cell>
        </row>
        <row r="860">
          <cell r="A860" t="str">
            <v>B.48.III.d</v>
          </cell>
          <cell r="B860">
            <v>856</v>
          </cell>
          <cell r="C860" t="str">
            <v>B.48.III.d</v>
          </cell>
          <cell r="D860">
            <v>0.44</v>
          </cell>
          <cell r="E860">
            <v>12.98</v>
          </cell>
          <cell r="F860" t="str">
            <v>Scos manual puieți cu balot de pământ la rădăcină din pepiniere - neambalat, cu diametrul mediu al balotului (cm): 41 - 50</v>
          </cell>
          <cell r="G860" t="str">
            <v>buc</v>
          </cell>
          <cell r="H860">
            <v>6</v>
          </cell>
          <cell r="T860">
            <v>12.98</v>
          </cell>
        </row>
        <row r="861">
          <cell r="A861" t="str">
            <v>B.48.III.e</v>
          </cell>
          <cell r="B861">
            <v>857</v>
          </cell>
          <cell r="C861" t="str">
            <v>B.48.III.e</v>
          </cell>
          <cell r="D861">
            <v>0.52</v>
          </cell>
          <cell r="E861">
            <v>15.34</v>
          </cell>
          <cell r="F861" t="str">
            <v>Scos manual puieți cu balot de pământ la rădăcină din pepiniere - neambalat, cu diametrul mediu al balotului (cm): 51 - 60</v>
          </cell>
          <cell r="G861" t="str">
            <v>buc</v>
          </cell>
          <cell r="H861">
            <v>6</v>
          </cell>
          <cell r="T861">
            <v>15.34</v>
          </cell>
        </row>
        <row r="862">
          <cell r="A862" t="str">
            <v>C.8.h.2</v>
          </cell>
          <cell r="B862">
            <v>858</v>
          </cell>
          <cell r="C862" t="str">
            <v>C.8.h.2</v>
          </cell>
          <cell r="D862">
            <v>0.83</v>
          </cell>
          <cell r="E862">
            <v>23.24</v>
          </cell>
          <cell r="F862" t="str">
            <v>Afânarea solului pentru ajutorarea regenerării naturale - extragerea subarboretului; distrugerea și îndepărtarea păturii vii: până la 33</v>
          </cell>
          <cell r="G862" t="str">
            <v>ar</v>
          </cell>
          <cell r="H862">
            <v>3</v>
          </cell>
          <cell r="I862" t="str">
            <v>34-66</v>
          </cell>
          <cell r="T862">
            <v>23.24</v>
          </cell>
        </row>
        <row r="863">
          <cell r="A863" t="str">
            <v>D.16.a.1</v>
          </cell>
          <cell r="B863">
            <v>859</v>
          </cell>
          <cell r="C863" t="str">
            <v>D.16.a.1</v>
          </cell>
          <cell r="D863">
            <v>54.58</v>
          </cell>
          <cell r="E863">
            <v>1664.69</v>
          </cell>
          <cell r="F863" t="str">
            <v>Întreținerea solului între rândurile de puieți cu motoprășitoarea - condiții de lucru: ușoare; lățimea de lucru a organelor active (cm): 10</v>
          </cell>
          <cell r="G863" t="str">
            <v>ha</v>
          </cell>
          <cell r="H863">
            <v>8</v>
          </cell>
          <cell r="T863">
            <v>1664.69</v>
          </cell>
        </row>
        <row r="864">
          <cell r="A864" t="str">
            <v>D.16.a.2</v>
          </cell>
          <cell r="B864">
            <v>860</v>
          </cell>
          <cell r="C864" t="str">
            <v>D.16.a.2</v>
          </cell>
          <cell r="D864">
            <v>43.41</v>
          </cell>
          <cell r="E864">
            <v>1324.01</v>
          </cell>
          <cell r="F864" t="str">
            <v>Întreținerea solului între rândurile de puieți cu motoprășitoarea - condiții de lucru: ușoare; lățimea de lucru a organelor active (cm): 15</v>
          </cell>
          <cell r="G864" t="str">
            <v>ha</v>
          </cell>
          <cell r="H864">
            <v>8</v>
          </cell>
          <cell r="T864">
            <v>1324.01</v>
          </cell>
        </row>
        <row r="865">
          <cell r="A865" t="str">
            <v>D.16.b.1</v>
          </cell>
          <cell r="B865">
            <v>861</v>
          </cell>
          <cell r="C865" t="str">
            <v>D.16.b.1</v>
          </cell>
          <cell r="D865">
            <v>65.41</v>
          </cell>
          <cell r="E865">
            <v>1995.01</v>
          </cell>
          <cell r="F865" t="str">
            <v>Întreținerea solului între rândurile de puieți cu motoprășitoarea - condiții de lucru: mijlocii; lățimea de lucru a organelor active (cm): 10</v>
          </cell>
          <cell r="G865" t="str">
            <v>ha</v>
          </cell>
          <cell r="H865">
            <v>8</v>
          </cell>
          <cell r="T865">
            <v>1995.01</v>
          </cell>
        </row>
        <row r="866">
          <cell r="A866" t="str">
            <v>D.16.b.2</v>
          </cell>
          <cell r="B866">
            <v>862</v>
          </cell>
          <cell r="C866" t="str">
            <v>D.16.b.2</v>
          </cell>
          <cell r="D866">
            <v>52.81</v>
          </cell>
          <cell r="E866">
            <v>1610.71</v>
          </cell>
          <cell r="F866" t="str">
            <v>Întreținerea solului între rândurile de puieți cu motoprășitoarea - condiții de lucru: mijlocii; lățimea de lucru a organelor active (cm): 15</v>
          </cell>
          <cell r="G866" t="str">
            <v>ha</v>
          </cell>
          <cell r="H866">
            <v>8</v>
          </cell>
          <cell r="T866">
            <v>1610.71</v>
          </cell>
        </row>
        <row r="867">
          <cell r="A867" t="str">
            <v>D.16.c</v>
          </cell>
          <cell r="B867">
            <v>863</v>
          </cell>
          <cell r="C867" t="str">
            <v>D.16.c</v>
          </cell>
          <cell r="D867">
            <v>47.06</v>
          </cell>
          <cell r="E867">
            <v>1435.33</v>
          </cell>
          <cell r="F867" t="str">
            <v>Întreținerea solului între rândurile de puieți cu motoprășitoarea - condiții de lucru: -; lățimea de lucru a organelor active (cm): 20</v>
          </cell>
          <cell r="G867" t="str">
            <v>ha</v>
          </cell>
          <cell r="H867">
            <v>8</v>
          </cell>
          <cell r="T867">
            <v>1435.33</v>
          </cell>
        </row>
        <row r="868">
          <cell r="A868" t="str">
            <v>D.16.d</v>
          </cell>
          <cell r="B868">
            <v>864</v>
          </cell>
          <cell r="C868" t="str">
            <v>D.16.d</v>
          </cell>
          <cell r="D868">
            <v>38.1</v>
          </cell>
          <cell r="E868">
            <v>1162.05</v>
          </cell>
          <cell r="F868" t="str">
            <v>Întreținerea solului între rândurile de puieți cu motoprășitoarea - condiții de lucru: -; lățimea de lucru a organelor active (cm): 25</v>
          </cell>
          <cell r="G868" t="str">
            <v>ha</v>
          </cell>
          <cell r="H868">
            <v>8</v>
          </cell>
          <cell r="T868">
            <v>1162.05</v>
          </cell>
        </row>
        <row r="869">
          <cell r="A869" t="str">
            <v>D.16.e</v>
          </cell>
          <cell r="B869">
            <v>865</v>
          </cell>
          <cell r="C869" t="str">
            <v>D.16.e</v>
          </cell>
          <cell r="D869">
            <v>32</v>
          </cell>
          <cell r="E869">
            <v>976</v>
          </cell>
          <cell r="F869" t="str">
            <v>Întreținerea solului între rândurile de puieți cu motoprășitoarea - condiții de lucru: -; lățimea de lucru a organelor active (cm): 30</v>
          </cell>
          <cell r="G869" t="str">
            <v>ha</v>
          </cell>
          <cell r="H869">
            <v>8</v>
          </cell>
          <cell r="T869">
            <v>976</v>
          </cell>
        </row>
        <row r="870">
          <cell r="A870" t="str">
            <v>B.79.I.a</v>
          </cell>
          <cell r="B870">
            <v>866</v>
          </cell>
          <cell r="C870" t="str">
            <v>B.79.I.a</v>
          </cell>
          <cell r="D870">
            <v>5.16</v>
          </cell>
          <cell r="E870">
            <v>144.47999999999999</v>
          </cell>
          <cell r="F870" t="str">
            <v>Întreținerea manuală cu sapa sau săpăliga a puieților ornamentali - nr. Prașilei I condiții de lucru: ușoare</v>
          </cell>
          <cell r="G870" t="str">
            <v>ar</v>
          </cell>
          <cell r="H870">
            <v>3</v>
          </cell>
          <cell r="T870">
            <v>144.47999999999999</v>
          </cell>
        </row>
        <row r="871">
          <cell r="A871" t="str">
            <v>B.79.I.b</v>
          </cell>
          <cell r="B871">
            <v>867</v>
          </cell>
          <cell r="C871" t="str">
            <v>B.79.I.b</v>
          </cell>
          <cell r="D871">
            <v>5.97</v>
          </cell>
          <cell r="E871">
            <v>170.15</v>
          </cell>
          <cell r="F871" t="str">
            <v>Întreținerea manuală cu sapa sau săpăliga a puieților ornamentali - nr. Prașilei I condiții de lucru: mijlocii</v>
          </cell>
          <cell r="G871" t="str">
            <v>ar</v>
          </cell>
          <cell r="H871">
            <v>4</v>
          </cell>
          <cell r="T871">
            <v>170.15</v>
          </cell>
        </row>
        <row r="872">
          <cell r="A872" t="str">
            <v>B.79.II.a</v>
          </cell>
          <cell r="B872">
            <v>868</v>
          </cell>
          <cell r="C872" t="str">
            <v>B.79.II.a</v>
          </cell>
          <cell r="D872">
            <v>2.87</v>
          </cell>
          <cell r="E872">
            <v>83.23</v>
          </cell>
          <cell r="F872" t="str">
            <v>Întreținerea manuală cu sapa sau săpăliga a puieților ornamentali - nr. Prașilei a II a condiții de lucru: ușoare</v>
          </cell>
          <cell r="G872" t="str">
            <v>ar</v>
          </cell>
          <cell r="H872">
            <v>5</v>
          </cell>
          <cell r="T872">
            <v>83.23</v>
          </cell>
        </row>
        <row r="873">
          <cell r="A873" t="str">
            <v>B.79.II.b</v>
          </cell>
          <cell r="B873">
            <v>869</v>
          </cell>
          <cell r="C873" t="str">
            <v>B.79.II.b</v>
          </cell>
          <cell r="D873">
            <v>3.86</v>
          </cell>
          <cell r="E873">
            <v>113.87</v>
          </cell>
          <cell r="F873" t="str">
            <v>Întreținerea manuală cu sapa sau săpăliga a puieților ornamentali - nr. Prașilei a II a condiții de lucru: mijlocii</v>
          </cell>
          <cell r="G873" t="str">
            <v>ar</v>
          </cell>
          <cell r="H873">
            <v>6</v>
          </cell>
          <cell r="T873">
            <v>113.87</v>
          </cell>
        </row>
        <row r="874">
          <cell r="A874" t="str">
            <v>B.79.III.a</v>
          </cell>
          <cell r="B874">
            <v>870</v>
          </cell>
          <cell r="C874" t="str">
            <v>B.79.III.a</v>
          </cell>
          <cell r="D874">
            <v>2.27</v>
          </cell>
          <cell r="E874">
            <v>68.099999999999994</v>
          </cell>
          <cell r="F874" t="str">
            <v>Întreținerea manuală cu sapa sau săpăliga a puieților ornamentali - nr. Prașilei a III a și următoarele condiții de lucru: ușoare</v>
          </cell>
          <cell r="G874" t="str">
            <v>ar</v>
          </cell>
          <cell r="H874">
            <v>7</v>
          </cell>
          <cell r="T874">
            <v>68.099999999999994</v>
          </cell>
        </row>
        <row r="875">
          <cell r="A875" t="str">
            <v>B.79.III.b</v>
          </cell>
          <cell r="B875">
            <v>871</v>
          </cell>
          <cell r="C875" t="str">
            <v>B.79.III.b</v>
          </cell>
          <cell r="D875">
            <v>3.6</v>
          </cell>
          <cell r="E875">
            <v>109.8</v>
          </cell>
          <cell r="F875" t="str">
            <v>Întreținerea manuală cu sapa sau săpăliga a puieților ornamentali - nr. Prașilei a III a și următoarele condiții de lucru: mijlocii</v>
          </cell>
          <cell r="G875" t="str">
            <v>ar</v>
          </cell>
          <cell r="H875">
            <v>8</v>
          </cell>
          <cell r="T875">
            <v>109.8</v>
          </cell>
        </row>
        <row r="876">
          <cell r="A876" t="str">
            <v>B.89.I.A.a</v>
          </cell>
          <cell r="B876">
            <v>872</v>
          </cell>
          <cell r="C876" t="str">
            <v>B.89.I.A.a</v>
          </cell>
          <cell r="D876">
            <v>6.25</v>
          </cell>
          <cell r="E876">
            <v>181.25</v>
          </cell>
          <cell r="F876" t="str">
            <v xml:space="preserve">Plivit manual și prășit cu sapa/săpăliga culturi de foioase &gt; 1 an - semănături în rigole grupate la schema de 60X15X60 cm sau în rigole late la 60X10X60 cm - nr. Prașilei: I; Îmburuienire: slabă </v>
          </cell>
          <cell r="G876" t="str">
            <v>ar</v>
          </cell>
          <cell r="H876">
            <v>5</v>
          </cell>
          <cell r="T876">
            <v>181.25</v>
          </cell>
        </row>
        <row r="877">
          <cell r="A877" t="str">
            <v>B.89.I.A.b</v>
          </cell>
          <cell r="B877">
            <v>873</v>
          </cell>
          <cell r="C877" t="str">
            <v>B.89.I.A.b</v>
          </cell>
          <cell r="D877">
            <v>8.25</v>
          </cell>
          <cell r="E877">
            <v>239.25</v>
          </cell>
          <cell r="F877" t="str">
            <v xml:space="preserve">Plivit manual și prășit cu sapa/săpăliga culturi de foioase &gt; 1 an - semănături în rigole grupate la schema de 60X15X60 cm sau în rigole late la 60X10X60 cm - nr. Prașilei: I; Îmburuienire: mijlocie </v>
          </cell>
          <cell r="G877" t="str">
            <v>ar</v>
          </cell>
          <cell r="H877">
            <v>5</v>
          </cell>
          <cell r="T877">
            <v>239.25</v>
          </cell>
        </row>
        <row r="878">
          <cell r="A878" t="str">
            <v>B.89.I.A.c</v>
          </cell>
          <cell r="B878">
            <v>874</v>
          </cell>
          <cell r="C878" t="str">
            <v>B.89.I.A.c</v>
          </cell>
          <cell r="D878">
            <v>9.8800000000000008</v>
          </cell>
          <cell r="E878">
            <v>286.52</v>
          </cell>
          <cell r="F878" t="str">
            <v>Plivit manual și prășit cu sapa/săpăliga culturi de foioase &gt; 1 an - semănături în rigole grupate la schema de 60X15X60 cm sau în rigole late la 60X10X60 cm - nr. Prașilei: I; Îmburuienire: puternică</v>
          </cell>
          <cell r="G878" t="str">
            <v>ar</v>
          </cell>
          <cell r="H878">
            <v>5</v>
          </cell>
          <cell r="T878">
            <v>286.52</v>
          </cell>
        </row>
        <row r="879">
          <cell r="A879" t="str">
            <v>B.89.II.A.a</v>
          </cell>
          <cell r="B879">
            <v>875</v>
          </cell>
          <cell r="C879" t="str">
            <v>B.89.II.A.a</v>
          </cell>
          <cell r="D879">
            <v>4.5199999999999996</v>
          </cell>
          <cell r="E879">
            <v>131.08000000000001</v>
          </cell>
          <cell r="F879" t="str">
            <v xml:space="preserve">Plivit manual și prășit cu sapa/săpăliga culturi de foioase &gt; 1 an - semănături în rigole grupate la schema de 60X15X60 cm sau în rigole late la 60X10X60 cm - nr. Prașilei: II; Îmburuienire: slabă </v>
          </cell>
          <cell r="G879" t="str">
            <v>ar</v>
          </cell>
          <cell r="H879">
            <v>5</v>
          </cell>
          <cell r="T879">
            <v>131.08000000000001</v>
          </cell>
        </row>
        <row r="880">
          <cell r="A880" t="str">
            <v>B.89.II.A.b</v>
          </cell>
          <cell r="B880">
            <v>876</v>
          </cell>
          <cell r="C880" t="str">
            <v>B.89.II.A.b</v>
          </cell>
          <cell r="D880">
            <v>6.61</v>
          </cell>
          <cell r="E880">
            <v>191.69</v>
          </cell>
          <cell r="F880" t="str">
            <v xml:space="preserve">Plivit manual și prășit cu sapa/săpăliga culturi de foioase &gt; 1 an - semănături în rigole grupate la schema de 60X15X60 cm sau în rigole late la 60X10X60 cm - nr. Prașilei: II; Îmburuienire: mijlocie </v>
          </cell>
          <cell r="G880" t="str">
            <v>ar</v>
          </cell>
          <cell r="H880">
            <v>5</v>
          </cell>
          <cell r="T880">
            <v>191.69</v>
          </cell>
        </row>
        <row r="881">
          <cell r="A881" t="str">
            <v>B.89.II.A.c</v>
          </cell>
          <cell r="B881">
            <v>877</v>
          </cell>
          <cell r="C881" t="str">
            <v>B.89.II.A.c</v>
          </cell>
          <cell r="D881">
            <v>8.25</v>
          </cell>
          <cell r="E881">
            <v>239.25</v>
          </cell>
          <cell r="F881" t="str">
            <v>Plivit manual și prășit cu sapa/săpăliga culturi de foioase &gt; 1 an - semănături în rigole grupate la schema de 60X15X60 cm sau în rigole late la 60X10X60 cm - nr. Prașilei: II; Îmburuienire: puternică</v>
          </cell>
          <cell r="G881" t="str">
            <v>ar</v>
          </cell>
          <cell r="H881">
            <v>5</v>
          </cell>
          <cell r="T881">
            <v>239.25</v>
          </cell>
        </row>
        <row r="882">
          <cell r="A882" t="str">
            <v>B.89.III.A.a</v>
          </cell>
          <cell r="B882">
            <v>878</v>
          </cell>
          <cell r="C882" t="str">
            <v>B.89.III.A.a</v>
          </cell>
          <cell r="D882">
            <v>3.81</v>
          </cell>
          <cell r="E882">
            <v>110.49</v>
          </cell>
          <cell r="F882" t="str">
            <v xml:space="preserve">Plivit manual și prășit cu sapa/săpăliga culturi de foioase &gt; 1 an - semănături în rigole grupate la schema de 60X15X60 cm sau în rigole late la 60X10X60 cm - nr. Prașilei: III; Îmburuienire: slabă </v>
          </cell>
          <cell r="G882" t="str">
            <v>ar</v>
          </cell>
          <cell r="H882">
            <v>5</v>
          </cell>
          <cell r="T882">
            <v>110.49</v>
          </cell>
        </row>
        <row r="883">
          <cell r="A883" t="str">
            <v>B.89.III.A.b</v>
          </cell>
          <cell r="B883">
            <v>879</v>
          </cell>
          <cell r="C883" t="str">
            <v>B.89.III.A.b</v>
          </cell>
          <cell r="D883">
            <v>5.23</v>
          </cell>
          <cell r="E883">
            <v>151.66999999999999</v>
          </cell>
          <cell r="F883" t="str">
            <v xml:space="preserve">Plivit manual și prășit cu sapa/săpăliga culturi de foioase &gt; 1 an - semănături în rigole grupate la schema de 60X15X60 cm sau în rigole late la 60X10X60 cm - nr. Prașilei: III; Îmburuienire: mijlocie </v>
          </cell>
          <cell r="G883" t="str">
            <v>ar</v>
          </cell>
          <cell r="H883">
            <v>5</v>
          </cell>
          <cell r="T883">
            <v>151.66999999999999</v>
          </cell>
        </row>
        <row r="884">
          <cell r="A884" t="str">
            <v>B.89.III.A.c</v>
          </cell>
          <cell r="B884">
            <v>880</v>
          </cell>
          <cell r="C884" t="str">
            <v>B.89.III.A.c</v>
          </cell>
          <cell r="D884">
            <v>6.96</v>
          </cell>
          <cell r="E884">
            <v>201.84</v>
          </cell>
          <cell r="F884" t="str">
            <v>Plivit manual și prășit cu sapa/săpăliga culturi de foioase &gt; 1 an - semănături în rigole grupate la schema de 60X15X60 cm sau în rigole late la 60X10X60 cm - nr. Prașilei: III; Îmburuienire: puternică</v>
          </cell>
          <cell r="G884" t="str">
            <v>ar</v>
          </cell>
          <cell r="H884">
            <v>5</v>
          </cell>
          <cell r="T884">
            <v>201.84</v>
          </cell>
        </row>
        <row r="885">
          <cell r="A885" t="str">
            <v>B.89.IV.A.a</v>
          </cell>
          <cell r="B885">
            <v>881</v>
          </cell>
          <cell r="C885" t="str">
            <v>B.89.IV.A.a</v>
          </cell>
          <cell r="D885">
            <v>3</v>
          </cell>
          <cell r="E885">
            <v>87</v>
          </cell>
          <cell r="F885" t="str">
            <v xml:space="preserve">Plivit manual și prășit cu sapa/săpăliga culturi de foioase &gt; 1 an - semănături în rigole grupate la schema de 60X15X60 cm sau în rigole late la 60X10X60 cm - nr. Prașilei: IV și următoarele; Îmburuienire: slabă </v>
          </cell>
          <cell r="G885" t="str">
            <v>ar</v>
          </cell>
          <cell r="H885">
            <v>5</v>
          </cell>
          <cell r="T885">
            <v>87</v>
          </cell>
        </row>
        <row r="886">
          <cell r="A886" t="str">
            <v>B.89.IV.A.b</v>
          </cell>
          <cell r="B886">
            <v>882</v>
          </cell>
          <cell r="C886" t="str">
            <v>B.89.IV.A.b</v>
          </cell>
          <cell r="D886">
            <v>4.26</v>
          </cell>
          <cell r="E886">
            <v>123.54</v>
          </cell>
          <cell r="F886" t="str">
            <v xml:space="preserve">Plivit manual și prășit cu sapa/săpăliga culturi de foioase &gt; 1 an - semănături în rigole grupate la schema de 60X15X60 cm sau în rigole late la 60X10X60 cm - nr. Prașilei: IV și următoarele; Îmburuienire: mijlocie </v>
          </cell>
          <cell r="G886" t="str">
            <v>ar</v>
          </cell>
          <cell r="H886">
            <v>5</v>
          </cell>
          <cell r="T886">
            <v>123.54</v>
          </cell>
        </row>
        <row r="887">
          <cell r="A887" t="str">
            <v>B.89.IV.A.c</v>
          </cell>
          <cell r="B887">
            <v>883</v>
          </cell>
          <cell r="C887" t="str">
            <v>B.89.IV.A.c</v>
          </cell>
          <cell r="D887">
            <v>5.8</v>
          </cell>
          <cell r="E887">
            <v>168.2</v>
          </cell>
          <cell r="F887" t="str">
            <v>Plivit manual și prășit cu sapa/săpăliga culturi de foioase &gt; 1 an - semănături în rigole grupate la schema de 60X15X60 cm sau în rigole late la 60X10X60 cm - nr. Prașilei: IV și următoarele; Îmburuienire: puternică</v>
          </cell>
          <cell r="G887" t="str">
            <v>ar</v>
          </cell>
          <cell r="H887">
            <v>5</v>
          </cell>
          <cell r="T887">
            <v>168.2</v>
          </cell>
        </row>
        <row r="888">
          <cell r="A888" t="str">
            <v>B.89.I.B.a</v>
          </cell>
          <cell r="B888">
            <v>884</v>
          </cell>
          <cell r="C888" t="str">
            <v>B.89.I.B.a</v>
          </cell>
          <cell r="D888">
            <v>5.71</v>
          </cell>
          <cell r="E888">
            <v>165.59</v>
          </cell>
          <cell r="F888" t="str">
            <v xml:space="preserve">Plivit manual și prășit cu sapa/săpăliga culturi de foioase &gt; 1 an - semănături în rigole simple echidistante la 40 cm - nr. Prașilei: I; Îmburuienire: slabă </v>
          </cell>
          <cell r="G888" t="str">
            <v>ar</v>
          </cell>
          <cell r="H888">
            <v>5</v>
          </cell>
          <cell r="T888">
            <v>165.59</v>
          </cell>
        </row>
        <row r="889">
          <cell r="A889" t="str">
            <v>B.89.I.B.b</v>
          </cell>
          <cell r="B889">
            <v>885</v>
          </cell>
          <cell r="C889" t="str">
            <v>B.89.I.B.b</v>
          </cell>
          <cell r="D889">
            <v>7.55</v>
          </cell>
          <cell r="E889">
            <v>218.95</v>
          </cell>
          <cell r="F889" t="str">
            <v xml:space="preserve">Plivit manual și prășit cu sapa/săpăliga culturi de foioase &gt; 1 an - semănături în rigole simple echidistante la 40 cm - nr. Prașilei: I; Îmburuienire: mijlocie </v>
          </cell>
          <cell r="G889" t="str">
            <v>ar</v>
          </cell>
          <cell r="H889">
            <v>5</v>
          </cell>
          <cell r="T889">
            <v>218.95</v>
          </cell>
        </row>
        <row r="890">
          <cell r="A890" t="str">
            <v>B.89.I.B.c</v>
          </cell>
          <cell r="B890">
            <v>886</v>
          </cell>
          <cell r="C890" t="str">
            <v>B.89.I.B.c</v>
          </cell>
          <cell r="D890">
            <v>8.99</v>
          </cell>
          <cell r="E890">
            <v>260.70999999999998</v>
          </cell>
          <cell r="F890" t="str">
            <v>Plivit manual și prășit cu sapa/săpăliga culturi de foioase &gt; 1 an - semănături în rigole simple echidistante la 40 cm - nr. Prașilei: I; Îmburuienire: puternică</v>
          </cell>
          <cell r="G890" t="str">
            <v>ar</v>
          </cell>
          <cell r="H890">
            <v>5</v>
          </cell>
          <cell r="T890">
            <v>260.70999999999998</v>
          </cell>
        </row>
        <row r="891">
          <cell r="A891" t="str">
            <v>B.89.II.B.a</v>
          </cell>
          <cell r="B891">
            <v>887</v>
          </cell>
          <cell r="C891" t="str">
            <v>B.89.II.B.a</v>
          </cell>
          <cell r="D891">
            <v>4.12</v>
          </cell>
          <cell r="E891">
            <v>119.48</v>
          </cell>
          <cell r="F891" t="str">
            <v xml:space="preserve">Plivit manual și prășit cu sapa/săpăliga culturi de foioase &gt; 1 an - semănături în rigole simple echidistante la 40 cm - nr. Prașilei: II; Îmburuienire: slabă </v>
          </cell>
          <cell r="G891" t="str">
            <v>ar</v>
          </cell>
          <cell r="H891">
            <v>5</v>
          </cell>
          <cell r="T891">
            <v>119.48</v>
          </cell>
        </row>
        <row r="892">
          <cell r="A892" t="str">
            <v>B.89.II.B.b</v>
          </cell>
          <cell r="B892">
            <v>888</v>
          </cell>
          <cell r="C892" t="str">
            <v>B.89.II.B.b</v>
          </cell>
          <cell r="D892">
            <v>5.97</v>
          </cell>
          <cell r="E892">
            <v>173.13</v>
          </cell>
          <cell r="F892" t="str">
            <v xml:space="preserve">Plivit manual și prășit cu sapa/săpăliga culturi de foioase &gt; 1 an - semănături în rigole simple echidistante la 40 cm - nr. Prașilei: II; Îmburuienire: mijlocie </v>
          </cell>
          <cell r="G892" t="str">
            <v>ar</v>
          </cell>
          <cell r="H892">
            <v>5</v>
          </cell>
          <cell r="T892">
            <v>173.13</v>
          </cell>
        </row>
        <row r="893">
          <cell r="A893" t="str">
            <v>B.89.II.B.c</v>
          </cell>
          <cell r="B893">
            <v>889</v>
          </cell>
          <cell r="C893" t="str">
            <v>B.89.II.B.c</v>
          </cell>
          <cell r="D893">
            <v>7.41</v>
          </cell>
          <cell r="E893">
            <v>214.89</v>
          </cell>
          <cell r="F893" t="str">
            <v>Plivit manual și prășit cu sapa/săpăliga culturi de foioase &gt; 1 an - semănături în rigole simple echidistante la 40 cm - nr. Prașilei: II; Îmburuienire: puternică</v>
          </cell>
          <cell r="G893" t="str">
            <v>ar</v>
          </cell>
          <cell r="H893">
            <v>5</v>
          </cell>
          <cell r="T893">
            <v>214.89</v>
          </cell>
        </row>
        <row r="894">
          <cell r="A894" t="str">
            <v>B.89.III.B.a</v>
          </cell>
          <cell r="B894">
            <v>890</v>
          </cell>
          <cell r="C894" t="str">
            <v>B.89.III.B.a</v>
          </cell>
          <cell r="D894">
            <v>3.48</v>
          </cell>
          <cell r="E894">
            <v>100.92</v>
          </cell>
          <cell r="F894" t="str">
            <v xml:space="preserve">Plivit manual și prășit cu sapa/săpăliga culturi de foioase &gt; 1 an - semănături în rigole simple echidistante la 40 cm - nr. Prașilei: III; Îmburuienire: slabă </v>
          </cell>
          <cell r="G894" t="str">
            <v>ar</v>
          </cell>
          <cell r="H894">
            <v>5</v>
          </cell>
          <cell r="T894">
            <v>100.92</v>
          </cell>
        </row>
        <row r="895">
          <cell r="A895" t="str">
            <v>B.89.III.B.b</v>
          </cell>
          <cell r="B895">
            <v>891</v>
          </cell>
          <cell r="C895" t="str">
            <v>B.89.III.B.b</v>
          </cell>
          <cell r="D895">
            <v>4.76</v>
          </cell>
          <cell r="E895">
            <v>138.04</v>
          </cell>
          <cell r="F895" t="str">
            <v xml:space="preserve">Plivit manual și prășit cu sapa/săpăliga culturi de foioase &gt; 1 an - semănături în rigole simple echidistante la 40 cm - nr. Prașilei: III; Îmburuienire: mijlocie </v>
          </cell>
          <cell r="G895" t="str">
            <v>ar</v>
          </cell>
          <cell r="H895">
            <v>5</v>
          </cell>
          <cell r="T895">
            <v>138.04</v>
          </cell>
        </row>
        <row r="896">
          <cell r="A896" t="str">
            <v>B.89.III.B.c</v>
          </cell>
          <cell r="B896">
            <v>892</v>
          </cell>
          <cell r="C896" t="str">
            <v>B.89.III.B.c</v>
          </cell>
          <cell r="D896">
            <v>6.4</v>
          </cell>
          <cell r="E896">
            <v>185.6</v>
          </cell>
          <cell r="F896" t="str">
            <v>Plivit manual și prășit cu sapa/săpăliga culturi de foioase &gt; 1 an - semănături în rigole simple echidistante la 40 cm - nr. Prașilei: III; Îmburuienire: puternică</v>
          </cell>
          <cell r="G896" t="str">
            <v>ar</v>
          </cell>
          <cell r="H896">
            <v>5</v>
          </cell>
          <cell r="T896">
            <v>185.6</v>
          </cell>
        </row>
        <row r="897">
          <cell r="A897" t="str">
            <v>B.89.IV.B.a</v>
          </cell>
          <cell r="B897">
            <v>893</v>
          </cell>
          <cell r="C897" t="str">
            <v>B.89.IV.B.a</v>
          </cell>
          <cell r="D897">
            <v>2.78</v>
          </cell>
          <cell r="E897">
            <v>80.62</v>
          </cell>
          <cell r="F897" t="str">
            <v xml:space="preserve">Plivit manual și prășit cu sapa/săpăliga culturi de foioase &gt; 1 an - semănături în rigole simple echidistante la 40 cm - nr. Prașilei: IV și următoarele; Îmburuienire: slabă </v>
          </cell>
          <cell r="G897" t="str">
            <v>ar</v>
          </cell>
          <cell r="H897">
            <v>5</v>
          </cell>
          <cell r="T897">
            <v>80.62</v>
          </cell>
        </row>
        <row r="898">
          <cell r="A898" t="str">
            <v>B.89.IV.B.b</v>
          </cell>
          <cell r="B898">
            <v>894</v>
          </cell>
          <cell r="C898" t="str">
            <v>B.89.IV.B.b</v>
          </cell>
          <cell r="D898">
            <v>3.92</v>
          </cell>
          <cell r="E898">
            <v>113.68</v>
          </cell>
          <cell r="F898" t="str">
            <v xml:space="preserve">Plivit manual și prășit cu sapa/săpăliga culturi de foioase &gt; 1 an - semănături în rigole simple echidistante la 40 cm - nr. Prașilei: IV și următoarele; Îmburuienire: mijlocie </v>
          </cell>
          <cell r="G898" t="str">
            <v>ar</v>
          </cell>
          <cell r="H898">
            <v>5</v>
          </cell>
          <cell r="T898">
            <v>113.68</v>
          </cell>
        </row>
        <row r="899">
          <cell r="A899" t="str">
            <v>B.89.IV.B.c</v>
          </cell>
          <cell r="B899">
            <v>895</v>
          </cell>
          <cell r="C899" t="str">
            <v>B.89.IV.B.c</v>
          </cell>
          <cell r="D899">
            <v>5.3</v>
          </cell>
          <cell r="E899">
            <v>153.69999999999999</v>
          </cell>
          <cell r="F899" t="str">
            <v>Plivit manual și prășit cu sapa/săpăliga culturi de foioase &gt; 1 an - semănături în rigole simple echidistante la 40 cm - nr. Prașilei: IV și următoarele; Îmburuienire: puternică</v>
          </cell>
          <cell r="G899" t="str">
            <v>ar</v>
          </cell>
          <cell r="H899">
            <v>5</v>
          </cell>
          <cell r="T899">
            <v>153.69999999999999</v>
          </cell>
        </row>
        <row r="900">
          <cell r="A900" t="str">
            <v>B.89.I.C.a</v>
          </cell>
          <cell r="B900">
            <v>896</v>
          </cell>
          <cell r="C900" t="str">
            <v>B.89.I.C.a</v>
          </cell>
          <cell r="D900">
            <v>5.19</v>
          </cell>
          <cell r="E900">
            <v>150.51</v>
          </cell>
          <cell r="F900" t="str">
            <v xml:space="preserve">Plivit manual și prășit cu sapa/săpăliga culturi de foioase &gt; 1 an - semănături în rigole simple echidistante la 60 cm - nr. Prașilei: I; Îmburuienire: slabă </v>
          </cell>
          <cell r="G900" t="str">
            <v>ar</v>
          </cell>
          <cell r="H900">
            <v>5</v>
          </cell>
          <cell r="T900">
            <v>150.51</v>
          </cell>
        </row>
        <row r="901">
          <cell r="A901" t="str">
            <v>B.89.I.C.b</v>
          </cell>
          <cell r="B901">
            <v>897</v>
          </cell>
          <cell r="C901" t="str">
            <v>B.89.I.C.b</v>
          </cell>
          <cell r="D901">
            <v>6.84</v>
          </cell>
          <cell r="E901">
            <v>198.36</v>
          </cell>
          <cell r="F901" t="str">
            <v xml:space="preserve">Plivit manual și prășit cu sapa/săpăliga culturi de foioase &gt; 1 an - semănături în rigole simple echidistante la 60 cm - nr. Prașilei: I; Îmburuienire: mijlocie </v>
          </cell>
          <cell r="G901" t="str">
            <v>ar</v>
          </cell>
          <cell r="H901">
            <v>5</v>
          </cell>
          <cell r="T901">
            <v>198.36</v>
          </cell>
        </row>
        <row r="902">
          <cell r="A902" t="str">
            <v>B.89.I.C.c</v>
          </cell>
          <cell r="B902">
            <v>898</v>
          </cell>
          <cell r="C902" t="str">
            <v>B.89.I.C.c</v>
          </cell>
          <cell r="D902">
            <v>8.16</v>
          </cell>
          <cell r="E902">
            <v>236.64</v>
          </cell>
          <cell r="F902" t="str">
            <v>Plivit manual și prășit cu sapa/săpăliga culturi de foioase &gt; 1 an - semănături în rigole simple echidistante la 60 cm - nr. Prașilei: I; Îmburuienire: puternică</v>
          </cell>
          <cell r="G902" t="str">
            <v>ar</v>
          </cell>
          <cell r="H902">
            <v>5</v>
          </cell>
          <cell r="T902">
            <v>236.64</v>
          </cell>
        </row>
        <row r="903">
          <cell r="A903" t="str">
            <v>B.89.II.C.a</v>
          </cell>
          <cell r="B903">
            <v>899</v>
          </cell>
          <cell r="C903" t="str">
            <v>B.89.II.C.a</v>
          </cell>
          <cell r="D903">
            <v>3.7</v>
          </cell>
          <cell r="E903">
            <v>107.3</v>
          </cell>
          <cell r="F903" t="str">
            <v xml:space="preserve">Plivit manual și prășit cu sapa/săpăliga culturi de foioase &gt; 1 an - semănături în rigole simple echidistante la 60 cm - nr. Prașilei: II; Îmburuienire: slabă </v>
          </cell>
          <cell r="G903" t="str">
            <v>ar</v>
          </cell>
          <cell r="H903">
            <v>5</v>
          </cell>
          <cell r="T903">
            <v>107.3</v>
          </cell>
        </row>
        <row r="904">
          <cell r="A904" t="str">
            <v>B.89.II.C.b</v>
          </cell>
          <cell r="B904">
            <v>900</v>
          </cell>
          <cell r="C904" t="str">
            <v>B.89.II.C.b</v>
          </cell>
          <cell r="D904">
            <v>5.26</v>
          </cell>
          <cell r="E904">
            <v>152.54</v>
          </cell>
          <cell r="F904" t="str">
            <v xml:space="preserve">Plivit manual și prășit cu sapa/săpăliga culturi de foioase &gt; 1 an - semănături în rigole simple echidistante la 60 cm - nr. Prașilei: II; Îmburuienire: mijlocie </v>
          </cell>
          <cell r="G904" t="str">
            <v>ar</v>
          </cell>
          <cell r="H904">
            <v>5</v>
          </cell>
          <cell r="T904">
            <v>152.54</v>
          </cell>
        </row>
        <row r="905">
          <cell r="A905" t="str">
            <v>B.89.II.C.c</v>
          </cell>
          <cell r="B905">
            <v>901</v>
          </cell>
          <cell r="C905" t="str">
            <v>B.89.II.C.c</v>
          </cell>
          <cell r="D905">
            <v>6.61</v>
          </cell>
          <cell r="E905">
            <v>191.69</v>
          </cell>
          <cell r="F905" t="str">
            <v>Plivit manual și prășit cu sapa/săpăliga culturi de foioase &gt; 1 an - semănături în rigole simple echidistante la 60 cm - nr. Prașilei: II; Îmburuienire: puternică</v>
          </cell>
          <cell r="G905" t="str">
            <v>ar</v>
          </cell>
          <cell r="H905">
            <v>5</v>
          </cell>
          <cell r="T905">
            <v>191.69</v>
          </cell>
        </row>
        <row r="906">
          <cell r="A906" t="str">
            <v>B.89.III.C.a</v>
          </cell>
          <cell r="B906">
            <v>902</v>
          </cell>
          <cell r="C906" t="str">
            <v>B.89.III.C.a</v>
          </cell>
          <cell r="D906">
            <v>3.16</v>
          </cell>
          <cell r="E906">
            <v>91.64</v>
          </cell>
          <cell r="F906" t="str">
            <v xml:space="preserve">Plivit manual și prășit cu sapa/săpăliga culturi de foioase &gt; 1 an - semănături în rigole simple echidistante la 60 cm - nr. Prașilei: III; Îmburuienire: slabă </v>
          </cell>
          <cell r="G906" t="str">
            <v>ar</v>
          </cell>
          <cell r="H906">
            <v>5</v>
          </cell>
          <cell r="T906">
            <v>91.64</v>
          </cell>
        </row>
        <row r="907">
          <cell r="A907" t="str">
            <v>B.89.III.C.b</v>
          </cell>
          <cell r="B907">
            <v>903</v>
          </cell>
          <cell r="C907" t="str">
            <v>B.89.III.C.b</v>
          </cell>
          <cell r="D907">
            <v>4.28</v>
          </cell>
          <cell r="E907">
            <v>124.12</v>
          </cell>
          <cell r="F907" t="str">
            <v xml:space="preserve">Plivit manual și prășit cu sapa/săpăliga culturi de foioase &gt; 1 an - semănături în rigole simple echidistante la 60 cm - nr. Prașilei: III; Îmburuienire: mijlocie </v>
          </cell>
          <cell r="G907" t="str">
            <v>ar</v>
          </cell>
          <cell r="H907">
            <v>5</v>
          </cell>
          <cell r="T907">
            <v>124.12</v>
          </cell>
        </row>
        <row r="908">
          <cell r="A908" t="str">
            <v>B.89.III.C.c</v>
          </cell>
          <cell r="B908">
            <v>904</v>
          </cell>
          <cell r="C908" t="str">
            <v>B.89.III.C.c</v>
          </cell>
          <cell r="D908">
            <v>5.84</v>
          </cell>
          <cell r="E908">
            <v>169.36</v>
          </cell>
          <cell r="F908" t="str">
            <v>Plivit manual și prășit cu sapa/săpăliga culturi de foioase &gt; 1 an - semănături în rigole simple echidistante la 60 cm - nr. Prașilei: III; Îmburuienire: puternică</v>
          </cell>
          <cell r="G908" t="str">
            <v>ar</v>
          </cell>
          <cell r="H908">
            <v>5</v>
          </cell>
          <cell r="T908">
            <v>169.36</v>
          </cell>
        </row>
        <row r="909">
          <cell r="A909" t="str">
            <v>B.89.IV.C.a</v>
          </cell>
          <cell r="B909">
            <v>905</v>
          </cell>
          <cell r="C909" t="str">
            <v>B.89.IV.C.a</v>
          </cell>
          <cell r="D909">
            <v>2.57</v>
          </cell>
          <cell r="E909">
            <v>74.53</v>
          </cell>
          <cell r="F909" t="str">
            <v xml:space="preserve">Plivit manual și prășit cu sapa/săpăliga culturi de foioase &gt; 1 an - semănături în rigole simple echidistante la 60 cm - nr. Prașilei: IV și următoarele; Îmburuienire: slabă </v>
          </cell>
          <cell r="G909" t="str">
            <v>ar</v>
          </cell>
          <cell r="H909">
            <v>5</v>
          </cell>
          <cell r="T909">
            <v>74.53</v>
          </cell>
        </row>
        <row r="910">
          <cell r="A910" t="str">
            <v>B.89.IV.C.b</v>
          </cell>
          <cell r="B910">
            <v>906</v>
          </cell>
          <cell r="C910" t="str">
            <v>B.89.IV.C.b</v>
          </cell>
          <cell r="D910">
            <v>3.57</v>
          </cell>
          <cell r="E910">
            <v>103.53</v>
          </cell>
          <cell r="F910" t="str">
            <v xml:space="preserve">Plivit manual și prășit cu sapa/săpăliga culturi de foioase &gt; 1 an - semănături în rigole simple echidistante la 60 cm - nr. Prașilei: IV și următoarele; Îmburuienire: mijlocie </v>
          </cell>
          <cell r="G910" t="str">
            <v>ar</v>
          </cell>
          <cell r="H910">
            <v>5</v>
          </cell>
          <cell r="T910">
            <v>103.53</v>
          </cell>
        </row>
        <row r="911">
          <cell r="A911" t="str">
            <v>B.89.IV.C.c</v>
          </cell>
          <cell r="B911">
            <v>907</v>
          </cell>
          <cell r="C911" t="str">
            <v>B.89.IV.C.c</v>
          </cell>
          <cell r="D911">
            <v>4.76</v>
          </cell>
          <cell r="E911">
            <v>138.04</v>
          </cell>
          <cell r="F911" t="str">
            <v>Plivit manual și prășit cu sapa/săpăliga culturi de foioase &gt; 1 an - semănături în rigole simple echidistante la 60 cm - nr. Prașilei: IV și următoarele; Îmburuienire: puternică</v>
          </cell>
          <cell r="G911" t="str">
            <v>ar</v>
          </cell>
          <cell r="H911">
            <v>5</v>
          </cell>
          <cell r="T911">
            <v>138.04</v>
          </cell>
        </row>
        <row r="912">
          <cell r="A912" t="str">
            <v>B.75</v>
          </cell>
          <cell r="B912">
            <v>908</v>
          </cell>
          <cell r="C912" t="str">
            <v>B.75</v>
          </cell>
          <cell r="D912">
            <v>11.54</v>
          </cell>
          <cell r="E912">
            <v>328.89</v>
          </cell>
          <cell r="F912" t="str">
            <v>Scosul puieților crescuți în recipienți</v>
          </cell>
          <cell r="G912" t="str">
            <v>1000 buc</v>
          </cell>
          <cell r="H912">
            <v>4</v>
          </cell>
          <cell r="T912">
            <v>328.89</v>
          </cell>
        </row>
        <row r="913">
          <cell r="A913" t="str">
            <v>D.8.a</v>
          </cell>
          <cell r="B913">
            <v>909</v>
          </cell>
          <cell r="C913" t="str">
            <v>D.8.a</v>
          </cell>
          <cell r="D913">
            <v>3.7</v>
          </cell>
          <cell r="E913">
            <v>111</v>
          </cell>
          <cell r="F913" t="str">
            <v>Afânarea solului în pepiniere cu cultivatorul tractat de tractor - lungimea solei (m): până la 100</v>
          </cell>
          <cell r="G913" t="str">
            <v>ha</v>
          </cell>
          <cell r="H913">
            <v>7</v>
          </cell>
          <cell r="T913">
            <v>111</v>
          </cell>
        </row>
        <row r="914">
          <cell r="A914" t="str">
            <v>D.8.b</v>
          </cell>
          <cell r="B914">
            <v>910</v>
          </cell>
          <cell r="C914" t="str">
            <v>D.8.b</v>
          </cell>
          <cell r="D914">
            <v>3.29</v>
          </cell>
          <cell r="E914">
            <v>98.7</v>
          </cell>
          <cell r="F914" t="str">
            <v>Afânarea solului în pepiniere cu cultivatorul tractat de tractor - lungimea solei (m): 101 - 200</v>
          </cell>
          <cell r="G914" t="str">
            <v>ha</v>
          </cell>
          <cell r="H914">
            <v>7</v>
          </cell>
          <cell r="T914">
            <v>98.7</v>
          </cell>
        </row>
        <row r="915">
          <cell r="A915" t="str">
            <v>D.8.c</v>
          </cell>
          <cell r="B915">
            <v>911</v>
          </cell>
          <cell r="C915" t="str">
            <v>D.8.c</v>
          </cell>
          <cell r="D915">
            <v>2.98</v>
          </cell>
          <cell r="E915">
            <v>89.4</v>
          </cell>
          <cell r="F915" t="str">
            <v>Afânarea solului în pepiniere cu cultivatorul tractat de tractor - lungimea solei (m): 201 - 300</v>
          </cell>
          <cell r="G915" t="str">
            <v>ha</v>
          </cell>
          <cell r="H915">
            <v>7</v>
          </cell>
          <cell r="T915">
            <v>89.4</v>
          </cell>
        </row>
        <row r="916">
          <cell r="A916" t="str">
            <v>D.8.d</v>
          </cell>
          <cell r="B916">
            <v>912</v>
          </cell>
          <cell r="C916" t="str">
            <v>D.8.d</v>
          </cell>
          <cell r="D916">
            <v>2.78</v>
          </cell>
          <cell r="E916">
            <v>83.4</v>
          </cell>
          <cell r="F916" t="str">
            <v>Afânarea solului în pepiniere cu cultivatorul tractat de tractor - lungimea solei (m): 301 - 600</v>
          </cell>
          <cell r="G916" t="str">
            <v>ha</v>
          </cell>
          <cell r="H916">
            <v>7</v>
          </cell>
          <cell r="T916">
            <v>83.4</v>
          </cell>
        </row>
        <row r="917">
          <cell r="A917" t="str">
            <v>D.8.e</v>
          </cell>
          <cell r="B917">
            <v>913</v>
          </cell>
          <cell r="C917" t="str">
            <v>D.8.e</v>
          </cell>
          <cell r="D917">
            <v>2.66</v>
          </cell>
          <cell r="E917">
            <v>79.8</v>
          </cell>
          <cell r="F917" t="str">
            <v>Afânarea solului în pepiniere cu cultivatorul tractat de tractor - lungimea solei (m): peste 600</v>
          </cell>
          <cell r="G917" t="str">
            <v>ha</v>
          </cell>
          <cell r="H917">
            <v>7</v>
          </cell>
          <cell r="T917">
            <v>79.8</v>
          </cell>
        </row>
        <row r="918">
          <cell r="A918" t="str">
            <v>B.15.a</v>
          </cell>
          <cell r="B918">
            <v>914</v>
          </cell>
          <cell r="C918" t="str">
            <v>B.15.a</v>
          </cell>
          <cell r="D918">
            <v>5.98</v>
          </cell>
          <cell r="E918">
            <v>167.44</v>
          </cell>
          <cell r="F918" t="str">
            <v>Executarea straturilor - textura solului: ușoară</v>
          </cell>
          <cell r="G918" t="str">
            <v>ar</v>
          </cell>
          <cell r="H918">
            <v>3</v>
          </cell>
          <cell r="T918">
            <v>167.44</v>
          </cell>
        </row>
        <row r="919">
          <cell r="A919" t="str">
            <v>B.15.b</v>
          </cell>
          <cell r="B919">
            <v>915</v>
          </cell>
          <cell r="C919" t="str">
            <v>B.15.b</v>
          </cell>
          <cell r="D919">
            <v>7.23</v>
          </cell>
          <cell r="E919">
            <v>202.44</v>
          </cell>
          <cell r="F919" t="str">
            <v>Executarea straturilor - textura solului: mijlocie</v>
          </cell>
          <cell r="G919" t="str">
            <v>ar</v>
          </cell>
          <cell r="H919">
            <v>3</v>
          </cell>
          <cell r="T919">
            <v>202.44</v>
          </cell>
        </row>
        <row r="920">
          <cell r="A920" t="str">
            <v>A.3.a.I.1</v>
          </cell>
          <cell r="B920">
            <v>916</v>
          </cell>
          <cell r="C920" t="str">
            <v>A.3.a.I.1</v>
          </cell>
          <cell r="D920">
            <v>24</v>
          </cell>
          <cell r="E920">
            <v>732</v>
          </cell>
          <cell r="F920" t="str">
            <v>Recoltarea conurilor de rășinoase din arbori în picioare din rezervații de semințe cu ajutorul scărilor metalice - specia: Brad; fructificația (hl/arbore): &lt; 0,05; nr. de tronsoane: 1</v>
          </cell>
          <cell r="G920" t="str">
            <v>hl conuri</v>
          </cell>
          <cell r="H920">
            <v>8</v>
          </cell>
          <cell r="T920">
            <v>732</v>
          </cell>
        </row>
        <row r="921">
          <cell r="A921" t="str">
            <v>A.3.a.I.2</v>
          </cell>
          <cell r="B921">
            <v>917</v>
          </cell>
          <cell r="C921" t="str">
            <v>A.3.a.I.2</v>
          </cell>
          <cell r="D921">
            <v>28.8</v>
          </cell>
          <cell r="E921">
            <v>878.4</v>
          </cell>
          <cell r="F921" t="str">
            <v>Recoltarea conurilor de rășinoase din arbori în picioare din rezervații de semințe cu ajutorul scărilor metalice - specia: Brad; fructificația (hl/arbore): &lt; 0,05; nr. de tronsoane: 2</v>
          </cell>
          <cell r="G921" t="str">
            <v>hl conuri</v>
          </cell>
          <cell r="H921">
            <v>8</v>
          </cell>
          <cell r="T921">
            <v>878.4</v>
          </cell>
        </row>
        <row r="922">
          <cell r="A922" t="str">
            <v>A.3.a.I.3</v>
          </cell>
          <cell r="B922">
            <v>918</v>
          </cell>
          <cell r="C922" t="str">
            <v>A.3.a.I.3</v>
          </cell>
          <cell r="D922">
            <v>32.72</v>
          </cell>
          <cell r="E922">
            <v>997.96</v>
          </cell>
          <cell r="F922" t="str">
            <v>Recoltarea conurilor de rășinoase din arbori în picioare din rezervații de semințe cu ajutorul scărilor metalice - specia: Brad; fructificația (hl/arbore): &lt; 0,05; nr. de tronsoane: 3</v>
          </cell>
          <cell r="G922" t="str">
            <v>hl conuri</v>
          </cell>
          <cell r="H922">
            <v>8</v>
          </cell>
          <cell r="T922">
            <v>997.96</v>
          </cell>
        </row>
        <row r="923">
          <cell r="A923" t="str">
            <v>A.3.a.I.4</v>
          </cell>
          <cell r="B923">
            <v>919</v>
          </cell>
          <cell r="C923" t="str">
            <v>A.3.a.I.4</v>
          </cell>
          <cell r="D923">
            <v>37.9</v>
          </cell>
          <cell r="E923">
            <v>1155.95</v>
          </cell>
          <cell r="F923" t="str">
            <v>Recoltarea conurilor de rășinoase din arbori în picioare din rezervații de semințe cu ajutorul scărilor metalice - specia: Brad; fructificația (hl/arbore): &lt; 0,05; nr. de tronsoane: 4</v>
          </cell>
          <cell r="G923" t="str">
            <v>hl conuri</v>
          </cell>
          <cell r="H923">
            <v>8</v>
          </cell>
          <cell r="T923">
            <v>1155.95</v>
          </cell>
        </row>
        <row r="924">
          <cell r="A924" t="str">
            <v>A.3.a.I.5</v>
          </cell>
          <cell r="B924">
            <v>920</v>
          </cell>
          <cell r="C924" t="str">
            <v>A.3.a.I.5</v>
          </cell>
          <cell r="D924">
            <v>42.35</v>
          </cell>
          <cell r="E924">
            <v>1291.68</v>
          </cell>
          <cell r="F924" t="str">
            <v>Recoltarea conurilor de rășinoase din arbori în picioare din rezervații de semințe cu ajutorul scărilor metalice - specia: Brad; fructificația (hl/arbore): &lt; 0,05; nr. de tronsoane: 5</v>
          </cell>
          <cell r="G924" t="str">
            <v>hl conuri</v>
          </cell>
          <cell r="H924">
            <v>8</v>
          </cell>
          <cell r="T924">
            <v>1291.68</v>
          </cell>
        </row>
        <row r="925">
          <cell r="A925" t="str">
            <v>A.3.a.I.6</v>
          </cell>
          <cell r="B925">
            <v>921</v>
          </cell>
          <cell r="C925" t="str">
            <v>A.3.a.I.6</v>
          </cell>
          <cell r="D925">
            <v>45</v>
          </cell>
          <cell r="E925">
            <v>1372.5</v>
          </cell>
          <cell r="F925" t="str">
            <v>Recoltarea conurilor de rășinoase din arbori în picioare din rezervații de semințe cu ajutorul scărilor metalice - specia: Brad; fructificația (hl/arbore): &lt; 0,05; nr. de tronsoane: 6</v>
          </cell>
          <cell r="G925" t="str">
            <v>hl conuri</v>
          </cell>
          <cell r="H925">
            <v>8</v>
          </cell>
          <cell r="T925">
            <v>1372.5</v>
          </cell>
        </row>
        <row r="926">
          <cell r="A926" t="str">
            <v>A.3.a.I.7</v>
          </cell>
          <cell r="B926">
            <v>922</v>
          </cell>
          <cell r="C926" t="str">
            <v>A.3.a.I.7</v>
          </cell>
          <cell r="D926">
            <v>51.43</v>
          </cell>
          <cell r="E926">
            <v>1568.62</v>
          </cell>
          <cell r="F926" t="str">
            <v>Recoltarea conurilor de rășinoase din arbori în picioare din rezervații de semințe cu ajutorul scărilor metalice - specia: Brad; fructificația (hl/arbore): &lt; 0,05; nr. de tronsoane: 7</v>
          </cell>
          <cell r="G926" t="str">
            <v>hl conuri</v>
          </cell>
          <cell r="H926">
            <v>8</v>
          </cell>
          <cell r="T926">
            <v>1568.62</v>
          </cell>
        </row>
        <row r="927">
          <cell r="A927" t="str">
            <v>A.3.a.I.8</v>
          </cell>
          <cell r="B927">
            <v>923</v>
          </cell>
          <cell r="C927" t="str">
            <v>A.3.a.I.8</v>
          </cell>
          <cell r="D927">
            <v>55.39</v>
          </cell>
          <cell r="E927">
            <v>1689.4</v>
          </cell>
          <cell r="F927" t="str">
            <v>Recoltarea conurilor de rășinoase din arbori în picioare din rezervații de semințe cu ajutorul scărilor metalice - specia: Brad; fructificația (hl/arbore): &lt; 0,05; nr. de tronsoane: 8</v>
          </cell>
          <cell r="G927" t="str">
            <v>hl conuri</v>
          </cell>
          <cell r="H927">
            <v>8</v>
          </cell>
          <cell r="T927">
            <v>1689.4</v>
          </cell>
        </row>
        <row r="928">
          <cell r="A928" t="str">
            <v>A.3.a.II.1</v>
          </cell>
          <cell r="B928">
            <v>924</v>
          </cell>
          <cell r="C928" t="str">
            <v>A.3.a.II.1</v>
          </cell>
          <cell r="D928">
            <v>16</v>
          </cell>
          <cell r="E928">
            <v>488</v>
          </cell>
          <cell r="F928" t="str">
            <v>Recoltarea conurilor de rășinoase din arbori în picioare din rezervații de semințe cu ajutorul scărilor metalice - specia: Brad; fructificația (hl/arbore): 0,051-0,100; nr. de tronsoane: 1</v>
          </cell>
          <cell r="G928" t="str">
            <v>hl conuri</v>
          </cell>
          <cell r="H928">
            <v>8</v>
          </cell>
          <cell r="T928">
            <v>488</v>
          </cell>
        </row>
        <row r="929">
          <cell r="A929" t="str">
            <v>A.3.a.II.2</v>
          </cell>
          <cell r="B929">
            <v>925</v>
          </cell>
          <cell r="C929" t="str">
            <v>A.3.a.II.2</v>
          </cell>
          <cell r="D929">
            <v>18</v>
          </cell>
          <cell r="E929">
            <v>549</v>
          </cell>
          <cell r="F929" t="str">
            <v>Recoltarea conurilor de rășinoase din arbori în picioare din rezervații de semințe cu ajutorul scărilor metalice - specia: Brad; fructificația (hl/arbore): 0,051-0,100; nr. de tronsoane: 2</v>
          </cell>
          <cell r="G929" t="str">
            <v>hl conuri</v>
          </cell>
          <cell r="H929">
            <v>8</v>
          </cell>
          <cell r="T929">
            <v>549</v>
          </cell>
        </row>
        <row r="930">
          <cell r="A930" t="str">
            <v>A.3.a.II.3</v>
          </cell>
          <cell r="B930">
            <v>926</v>
          </cell>
          <cell r="C930" t="str">
            <v>A.3.a.II.3</v>
          </cell>
          <cell r="D930">
            <v>20</v>
          </cell>
          <cell r="E930">
            <v>610</v>
          </cell>
          <cell r="F930" t="str">
            <v>Recoltarea conurilor de rășinoase din arbori în picioare din rezervații de semințe cu ajutorul scărilor metalice - specia: Brad; fructificația (hl/arbore): 0,051-0,100; nr. de tronsoane: 3</v>
          </cell>
          <cell r="G930" t="str">
            <v>hl conuri</v>
          </cell>
          <cell r="H930">
            <v>8</v>
          </cell>
          <cell r="T930">
            <v>610</v>
          </cell>
        </row>
        <row r="931">
          <cell r="A931" t="str">
            <v>A.3.a.II.4</v>
          </cell>
          <cell r="B931">
            <v>927</v>
          </cell>
          <cell r="C931" t="str">
            <v>A.3.a.II.4</v>
          </cell>
          <cell r="D931">
            <v>22.5</v>
          </cell>
          <cell r="E931">
            <v>686.25</v>
          </cell>
          <cell r="F931" t="str">
            <v>Recoltarea conurilor de rășinoase din arbori în picioare din rezervații de semințe cu ajutorul scărilor metalice - specia: Brad; fructificația (hl/arbore): 0,051-0,100; nr. de tronsoane: 4</v>
          </cell>
          <cell r="G931" t="str">
            <v>hl conuri</v>
          </cell>
          <cell r="H931">
            <v>8</v>
          </cell>
          <cell r="T931">
            <v>686.25</v>
          </cell>
        </row>
        <row r="932">
          <cell r="A932" t="str">
            <v>A.3.a.II.5</v>
          </cell>
          <cell r="B932">
            <v>928</v>
          </cell>
          <cell r="C932" t="str">
            <v>A.3.a.II.5</v>
          </cell>
          <cell r="D932">
            <v>24</v>
          </cell>
          <cell r="E932">
            <v>732</v>
          </cell>
          <cell r="F932" t="str">
            <v>Recoltarea conurilor de rășinoase din arbori în picioare din rezervații de semințe cu ajutorul scărilor metalice - specia: Brad; fructificația (hl/arbore): 0,051-0,100; nr. de tronsoane: 5</v>
          </cell>
          <cell r="G932" t="str">
            <v>hl conuri</v>
          </cell>
          <cell r="H932">
            <v>8</v>
          </cell>
          <cell r="T932">
            <v>732</v>
          </cell>
        </row>
        <row r="933">
          <cell r="A933" t="str">
            <v>A.3.a.II.6</v>
          </cell>
          <cell r="B933">
            <v>929</v>
          </cell>
          <cell r="C933" t="str">
            <v>A.3.a.II.6</v>
          </cell>
          <cell r="D933">
            <v>26.67</v>
          </cell>
          <cell r="E933">
            <v>813.44</v>
          </cell>
          <cell r="F933" t="str">
            <v>Recoltarea conurilor de rășinoase din arbori în picioare din rezervații de semințe cu ajutorul scărilor metalice - specia: Brad; fructificația (hl/arbore): 0,051-0,100; nr. de tronsoane: 6</v>
          </cell>
          <cell r="G933" t="str">
            <v>hl conuri</v>
          </cell>
          <cell r="H933">
            <v>8</v>
          </cell>
          <cell r="T933">
            <v>813.44</v>
          </cell>
        </row>
        <row r="934">
          <cell r="A934" t="str">
            <v>A.3.a.II.7</v>
          </cell>
          <cell r="B934">
            <v>930</v>
          </cell>
          <cell r="C934" t="str">
            <v>A.3.a.II.7</v>
          </cell>
          <cell r="D934">
            <v>28.8</v>
          </cell>
          <cell r="E934">
            <v>878.4</v>
          </cell>
          <cell r="F934" t="str">
            <v>Recoltarea conurilor de rășinoase din arbori în picioare din rezervații de semințe cu ajutorul scărilor metalice - specia: Brad; fructificația (hl/arbore): 0,051-0,100; nr. de tronsoane: 7</v>
          </cell>
          <cell r="G934" t="str">
            <v>hl conuri</v>
          </cell>
          <cell r="H934">
            <v>8</v>
          </cell>
          <cell r="T934">
            <v>878.4</v>
          </cell>
        </row>
        <row r="935">
          <cell r="A935" t="str">
            <v>A.3.a.II.8</v>
          </cell>
          <cell r="B935">
            <v>931</v>
          </cell>
          <cell r="C935" t="str">
            <v>A.3.a.II.8</v>
          </cell>
          <cell r="D935">
            <v>31.3</v>
          </cell>
          <cell r="E935">
            <v>954.65</v>
          </cell>
          <cell r="F935" t="str">
            <v>Recoltarea conurilor de rășinoase din arbori în picioare din rezervații de semințe cu ajutorul scărilor metalice - specia: Brad; fructificația (hl/arbore): 0,051-0,100; nr. de tronsoane: 8</v>
          </cell>
          <cell r="G935" t="str">
            <v>hl conuri</v>
          </cell>
          <cell r="H935">
            <v>8</v>
          </cell>
          <cell r="T935">
            <v>954.65</v>
          </cell>
        </row>
        <row r="936">
          <cell r="B936">
            <v>932</v>
          </cell>
          <cell r="C936" t="str">
            <v>A.3.a.III.1</v>
          </cell>
          <cell r="D936">
            <v>6.73</v>
          </cell>
          <cell r="E936">
            <v>205.27</v>
          </cell>
          <cell r="F936" t="str">
            <v>Recoltarea conurilor de rășinoase din arbori în picioare din rezervații de semințe cu ajutorul scărilor metalice - specia: Brad; fructificația (hl/arbore): &gt; 0,100; nr. de tronsoane: 1</v>
          </cell>
          <cell r="G936" t="str">
            <v>hl conuri</v>
          </cell>
          <cell r="H936">
            <v>8</v>
          </cell>
          <cell r="T936">
            <v>205.27</v>
          </cell>
        </row>
        <row r="937">
          <cell r="B937">
            <v>933</v>
          </cell>
          <cell r="C937" t="str">
            <v>A.3.a.III.2</v>
          </cell>
          <cell r="D937">
            <v>7.91</v>
          </cell>
          <cell r="E937">
            <v>241.26</v>
          </cell>
          <cell r="F937" t="str">
            <v>Recoltarea conurilor de rășinoase din arbori în picioare din rezervații de semințe cu ajutorul scărilor metalice - specia: Brad; fructificația (hl/arbore): &gt; 0,100; nr. de tronsoane: 2</v>
          </cell>
          <cell r="G937" t="str">
            <v>hl conuri</v>
          </cell>
          <cell r="H937">
            <v>8</v>
          </cell>
          <cell r="T937">
            <v>241.26</v>
          </cell>
        </row>
        <row r="938">
          <cell r="B938">
            <v>934</v>
          </cell>
          <cell r="C938" t="str">
            <v>A.3.a.III.3</v>
          </cell>
          <cell r="D938">
            <v>9.1199999999999992</v>
          </cell>
          <cell r="E938">
            <v>278.16000000000003</v>
          </cell>
          <cell r="F938" t="str">
            <v>Recoltarea conurilor de rășinoase din arbori în picioare din rezervații de semințe cu ajutorul scărilor metalice - specia: Brad; fructificația (hl/arbore): &gt; 0,100; nr. de tronsoane: 3</v>
          </cell>
          <cell r="G938" t="str">
            <v>hl conuri</v>
          </cell>
          <cell r="H938">
            <v>8</v>
          </cell>
          <cell r="T938">
            <v>278.16000000000003</v>
          </cell>
        </row>
        <row r="939">
          <cell r="B939">
            <v>935</v>
          </cell>
          <cell r="C939" t="str">
            <v>A.3.a.III.4</v>
          </cell>
          <cell r="D939">
            <v>10.43</v>
          </cell>
          <cell r="E939">
            <v>318.12</v>
          </cell>
          <cell r="F939" t="str">
            <v>Recoltarea conurilor de rășinoase din arbori în picioare din rezervații de semințe cu ajutorul scărilor metalice - specia: Brad; fructificația (hl/arbore): &gt; 0,100; nr. de tronsoane: 4</v>
          </cell>
          <cell r="G939" t="str">
            <v>hl conuri</v>
          </cell>
          <cell r="H939">
            <v>8</v>
          </cell>
          <cell r="T939">
            <v>318.12</v>
          </cell>
        </row>
        <row r="940">
          <cell r="B940">
            <v>936</v>
          </cell>
          <cell r="C940" t="str">
            <v>A.3.a.III.5</v>
          </cell>
          <cell r="D940">
            <v>11.61</v>
          </cell>
          <cell r="E940">
            <v>354.11</v>
          </cell>
          <cell r="F940" t="str">
            <v>Recoltarea conurilor de rășinoase din arbori în picioare din rezervații de semințe cu ajutorul scărilor metalice - specia: Brad; fructificația (hl/arbore): &gt; 0,100; nr. de tronsoane: 5</v>
          </cell>
          <cell r="G940" t="str">
            <v>hl conuri</v>
          </cell>
          <cell r="H940">
            <v>8</v>
          </cell>
          <cell r="T940">
            <v>354.11</v>
          </cell>
        </row>
        <row r="941">
          <cell r="B941">
            <v>937</v>
          </cell>
          <cell r="C941" t="str">
            <v>A.3.a.III.6</v>
          </cell>
          <cell r="D941">
            <v>12.86</v>
          </cell>
          <cell r="E941">
            <v>392.23</v>
          </cell>
          <cell r="F941" t="str">
            <v>Recoltarea conurilor de rășinoase din arbori în picioare din rezervații de semințe cu ajutorul scărilor metalice - specia: Brad; fructificația (hl/arbore): &gt; 0,100; nr. de tronsoane: 6</v>
          </cell>
          <cell r="G941" t="str">
            <v>hl conuri</v>
          </cell>
          <cell r="H941">
            <v>8</v>
          </cell>
          <cell r="T941">
            <v>392.23</v>
          </cell>
        </row>
        <row r="942">
          <cell r="B942">
            <v>938</v>
          </cell>
          <cell r="C942" t="str">
            <v>A.3.a.III.7</v>
          </cell>
          <cell r="D942">
            <v>14.12</v>
          </cell>
          <cell r="E942">
            <v>430.66</v>
          </cell>
          <cell r="F942" t="str">
            <v>Recoltarea conurilor de rășinoase din arbori în picioare din rezervații de semințe cu ajutorul scărilor metalice - specia: Brad; fructificația (hl/arbore): &gt; 0,100; nr. de tronsoane: 7</v>
          </cell>
          <cell r="G942" t="str">
            <v>hl conuri</v>
          </cell>
          <cell r="H942">
            <v>8</v>
          </cell>
          <cell r="T942">
            <v>430.66</v>
          </cell>
        </row>
        <row r="943">
          <cell r="B943">
            <v>939</v>
          </cell>
          <cell r="C943" t="str">
            <v>A.3.a.III.8</v>
          </cell>
          <cell r="D943">
            <v>15.32</v>
          </cell>
          <cell r="E943">
            <v>467.26</v>
          </cell>
          <cell r="F943" t="str">
            <v>Recoltarea conurilor de rășinoase din arbori în picioare din rezervații de semințe cu ajutorul scărilor metalice - specia: Brad; fructificația (hl/arbore): &gt; 0,100; nr. de tronsoane: 8</v>
          </cell>
          <cell r="G943" t="str">
            <v>hl conuri</v>
          </cell>
          <cell r="H943">
            <v>8</v>
          </cell>
          <cell r="T943">
            <v>467.26</v>
          </cell>
        </row>
        <row r="944">
          <cell r="B944">
            <v>940</v>
          </cell>
          <cell r="C944" t="str">
            <v>A.3.b.I.1</v>
          </cell>
          <cell r="D944">
            <v>16.670000000000002</v>
          </cell>
          <cell r="E944">
            <v>508.44</v>
          </cell>
          <cell r="F944" t="str">
            <v>Recoltarea conurilor de rășinoase din arbori în picioare din rezervații de semințe cu ajutorul scărilor metalice - specia: Molid; fructificația (hl/arbore): &lt; 0,05; nr. de tronsoane: 1</v>
          </cell>
          <cell r="G944" t="str">
            <v>hl conuri</v>
          </cell>
          <cell r="H944">
            <v>8</v>
          </cell>
          <cell r="T944">
            <v>508.44</v>
          </cell>
        </row>
        <row r="945">
          <cell r="B945">
            <v>941</v>
          </cell>
          <cell r="C945" t="str">
            <v>A.3.b.I.2</v>
          </cell>
          <cell r="D945">
            <v>21.05</v>
          </cell>
          <cell r="E945">
            <v>642.03</v>
          </cell>
          <cell r="F945" t="str">
            <v>Recoltarea conurilor de rășinoase din arbori în picioare din rezervații de semințe cu ajutorul scărilor metalice - specia: Molid; fructificația (hl/arbore): &lt; 0,05; nr. de tronsoane: 2</v>
          </cell>
          <cell r="G945" t="str">
            <v>hl conuri</v>
          </cell>
          <cell r="H945">
            <v>8</v>
          </cell>
          <cell r="T945">
            <v>642.03</v>
          </cell>
        </row>
        <row r="946">
          <cell r="B946">
            <v>942</v>
          </cell>
          <cell r="C946" t="str">
            <v>A.3.b.I.3</v>
          </cell>
          <cell r="D946">
            <v>25</v>
          </cell>
          <cell r="E946">
            <v>762.5</v>
          </cell>
          <cell r="F946" t="str">
            <v>Recoltarea conurilor de rășinoase din arbori în picioare din rezervații de semințe cu ajutorul scărilor metalice - specia: Molid; fructificația (hl/arbore): &lt; 0,05; nr. de tronsoane: 3</v>
          </cell>
          <cell r="G946" t="str">
            <v>hl conuri</v>
          </cell>
          <cell r="H946">
            <v>8</v>
          </cell>
          <cell r="T946">
            <v>762.5</v>
          </cell>
        </row>
        <row r="947">
          <cell r="B947">
            <v>943</v>
          </cell>
          <cell r="C947" t="str">
            <v>A.3.b.I.4</v>
          </cell>
          <cell r="D947">
            <v>29.63</v>
          </cell>
          <cell r="E947">
            <v>903.72</v>
          </cell>
          <cell r="F947" t="str">
            <v>Recoltarea conurilor de rășinoase din arbori în picioare din rezervații de semințe cu ajutorul scărilor metalice - specia: Molid; fructificația (hl/arbore): &lt; 0,05; nr. de tronsoane: 4</v>
          </cell>
          <cell r="G947" t="str">
            <v>hl conuri</v>
          </cell>
          <cell r="H947">
            <v>8</v>
          </cell>
          <cell r="T947">
            <v>903.72</v>
          </cell>
        </row>
        <row r="948">
          <cell r="B948">
            <v>944</v>
          </cell>
          <cell r="C948" t="str">
            <v>A.3.b.I.5</v>
          </cell>
          <cell r="D948">
            <v>33.33</v>
          </cell>
          <cell r="E948">
            <v>1016.57</v>
          </cell>
          <cell r="F948" t="str">
            <v>Recoltarea conurilor de rășinoase din arbori în picioare din rezervații de semințe cu ajutorul scărilor metalice - specia: Molid; fructificația (hl/arbore): &lt; 0,05; nr. de tronsoane: 5</v>
          </cell>
          <cell r="G948" t="str">
            <v>hl conuri</v>
          </cell>
          <cell r="H948">
            <v>8</v>
          </cell>
          <cell r="T948">
            <v>1016.57</v>
          </cell>
        </row>
        <row r="949">
          <cell r="B949">
            <v>945</v>
          </cell>
          <cell r="C949" t="str">
            <v>A.3.b.I.6</v>
          </cell>
          <cell r="D949">
            <v>38.1</v>
          </cell>
          <cell r="E949">
            <v>1162.05</v>
          </cell>
          <cell r="F949" t="str">
            <v>Recoltarea conurilor de rășinoase din arbori în picioare din rezervații de semințe cu ajutorul scărilor metalice - specia: Molid; fructificația (hl/arbore): &lt; 0,05; nr. de tronsoane: 6</v>
          </cell>
          <cell r="G949" t="str">
            <v>hl conuri</v>
          </cell>
          <cell r="H949">
            <v>8</v>
          </cell>
          <cell r="T949">
            <v>1162.05</v>
          </cell>
        </row>
        <row r="950">
          <cell r="B950">
            <v>946</v>
          </cell>
          <cell r="C950" t="str">
            <v>A.3.b.I.7</v>
          </cell>
          <cell r="D950">
            <v>42.11</v>
          </cell>
          <cell r="E950">
            <v>1284.3599999999999</v>
          </cell>
          <cell r="F950" t="str">
            <v>Recoltarea conurilor de rășinoase din arbori în picioare din rezervații de semințe cu ajutorul scărilor metalice - specia: Molid; fructificația (hl/arbore): &lt; 0,05; nr. de tronsoane: 7</v>
          </cell>
          <cell r="G950" t="str">
            <v>hl conuri</v>
          </cell>
          <cell r="H950">
            <v>8</v>
          </cell>
          <cell r="T950">
            <v>1284.3599999999999</v>
          </cell>
        </row>
        <row r="951">
          <cell r="B951">
            <v>947</v>
          </cell>
          <cell r="C951" t="str">
            <v>A.3.b.I.8</v>
          </cell>
          <cell r="D951">
            <v>47.06</v>
          </cell>
          <cell r="E951">
            <v>1435.33</v>
          </cell>
          <cell r="F951" t="str">
            <v>Recoltarea conurilor de rășinoase din arbori în picioare din rezervații de semințe cu ajutorul scărilor metalice - specia: Molid; fructificația (hl/arbore): &lt; 0,05; nr. de tronsoane: 8</v>
          </cell>
          <cell r="G951" t="str">
            <v>hl conuri</v>
          </cell>
          <cell r="H951">
            <v>8</v>
          </cell>
          <cell r="T951">
            <v>1435.33</v>
          </cell>
        </row>
        <row r="952">
          <cell r="B952">
            <v>948</v>
          </cell>
          <cell r="C952" t="str">
            <v>A.3.b.II.1</v>
          </cell>
          <cell r="D952">
            <v>9.86</v>
          </cell>
          <cell r="E952">
            <v>300.73</v>
          </cell>
          <cell r="F952" t="str">
            <v>Recoltarea conurilor de rășinoase din arbori în picioare din rezervații de semințe cu ajutorul scărilor metalice - specia: Molid; fructificația (hl/arbore): 0,051-0,150; nr. de tronsoane: 1</v>
          </cell>
          <cell r="G952" t="str">
            <v>hl conuri</v>
          </cell>
          <cell r="H952">
            <v>8</v>
          </cell>
          <cell r="T952">
            <v>300.73</v>
          </cell>
        </row>
        <row r="953">
          <cell r="B953">
            <v>949</v>
          </cell>
          <cell r="C953" t="str">
            <v>A.3.b.II.2</v>
          </cell>
          <cell r="D953">
            <v>11.25</v>
          </cell>
          <cell r="E953">
            <v>343.13</v>
          </cell>
          <cell r="F953" t="str">
            <v>Recoltarea conurilor de rășinoase din arbori în picioare din rezervații de semințe cu ajutorul scărilor metalice - specia: Molid; fructificația (hl/arbore): 0,051-0,150; nr. de tronsoane: 2</v>
          </cell>
          <cell r="G953" t="str">
            <v>hl conuri</v>
          </cell>
          <cell r="H953">
            <v>8</v>
          </cell>
          <cell r="T953">
            <v>343.13</v>
          </cell>
        </row>
        <row r="954">
          <cell r="B954">
            <v>950</v>
          </cell>
          <cell r="C954" t="str">
            <v>A.3.b.II.3</v>
          </cell>
          <cell r="D954">
            <v>12.86</v>
          </cell>
          <cell r="E954">
            <v>392.23</v>
          </cell>
          <cell r="F954" t="str">
            <v>Recoltarea conurilor de rășinoase din arbori în picioare din rezervații de semințe cu ajutorul scărilor metalice - specia: Molid; fructificația (hl/arbore): 0,051-0,150; nr. de tronsoane: 3</v>
          </cell>
          <cell r="G954" t="str">
            <v>hl conuri</v>
          </cell>
          <cell r="H954">
            <v>8</v>
          </cell>
          <cell r="T954">
            <v>392.23</v>
          </cell>
        </row>
        <row r="955">
          <cell r="B955">
            <v>951</v>
          </cell>
          <cell r="C955" t="str">
            <v>A.3.b.II.4</v>
          </cell>
          <cell r="D955">
            <v>14.4</v>
          </cell>
          <cell r="E955">
            <v>439.2</v>
          </cell>
          <cell r="F955" t="str">
            <v>Recoltarea conurilor de rășinoase din arbori în picioare din rezervații de semințe cu ajutorul scărilor metalice - specia: Molid; fructificația (hl/arbore): 0,051-0,150; nr. de tronsoane: 4</v>
          </cell>
          <cell r="G955" t="str">
            <v>hl conuri</v>
          </cell>
          <cell r="H955">
            <v>8</v>
          </cell>
          <cell r="T955">
            <v>439.2</v>
          </cell>
        </row>
        <row r="956">
          <cell r="B956">
            <v>952</v>
          </cell>
          <cell r="C956" t="str">
            <v>A.3.b.II.5</v>
          </cell>
          <cell r="D956">
            <v>16</v>
          </cell>
          <cell r="E956">
            <v>488</v>
          </cell>
          <cell r="F956" t="str">
            <v>Recoltarea conurilor de rășinoase din arbori în picioare din rezervații de semințe cu ajutorul scărilor metalice - specia: Molid; fructificația (hl/arbore): 0,051-0,150; nr. de tronsoane: 5</v>
          </cell>
          <cell r="G956" t="str">
            <v>hl conuri</v>
          </cell>
          <cell r="H956">
            <v>8</v>
          </cell>
          <cell r="T956">
            <v>488</v>
          </cell>
        </row>
        <row r="957">
          <cell r="B957">
            <v>953</v>
          </cell>
          <cell r="C957" t="str">
            <v>A.3.b.II.6</v>
          </cell>
          <cell r="D957">
            <v>17.559999999999999</v>
          </cell>
          <cell r="E957">
            <v>535.58000000000004</v>
          </cell>
          <cell r="F957" t="str">
            <v>Recoltarea conurilor de rășinoase din arbori în picioare din rezervații de semințe cu ajutorul scărilor metalice - specia: Molid; fructificația (hl/arbore): 0,051-0,150; nr. de tronsoane: 6</v>
          </cell>
          <cell r="G957" t="str">
            <v>hl conuri</v>
          </cell>
          <cell r="H957">
            <v>8</v>
          </cell>
          <cell r="T957">
            <v>535.58000000000004</v>
          </cell>
        </row>
        <row r="958">
          <cell r="B958">
            <v>954</v>
          </cell>
          <cell r="C958" t="str">
            <v>A.3.b.II.7</v>
          </cell>
          <cell r="D958">
            <v>18.95</v>
          </cell>
          <cell r="E958">
            <v>577.98</v>
          </cell>
          <cell r="F958" t="str">
            <v>Recoltarea conurilor de rășinoase din arbori în picioare din rezervații de semințe cu ajutorul scărilor metalice - specia: Molid; fructificația (hl/arbore): 0,051-0,150; nr. de tronsoane: 7</v>
          </cell>
          <cell r="G958" t="str">
            <v>hl conuri</v>
          </cell>
          <cell r="H958">
            <v>8</v>
          </cell>
          <cell r="T958">
            <v>577.98</v>
          </cell>
        </row>
        <row r="959">
          <cell r="B959">
            <v>955</v>
          </cell>
          <cell r="C959" t="str">
            <v>A.3.b.II.8</v>
          </cell>
          <cell r="D959">
            <v>20.57</v>
          </cell>
          <cell r="E959">
            <v>627.39</v>
          </cell>
          <cell r="F959" t="str">
            <v>Recoltarea conurilor de rășinoase din arbori în picioare din rezervații de semințe cu ajutorul scărilor metalice - specia: Molid; fructificația (hl/arbore): 0,051-0,150; nr. de tronsoane: 8</v>
          </cell>
          <cell r="G959" t="str">
            <v>hl conuri</v>
          </cell>
          <cell r="H959">
            <v>8</v>
          </cell>
          <cell r="T959">
            <v>627.39</v>
          </cell>
        </row>
        <row r="960">
          <cell r="B960">
            <v>956</v>
          </cell>
          <cell r="C960" t="str">
            <v>A.3.b.III.1</v>
          </cell>
          <cell r="D960">
            <v>9.64</v>
          </cell>
          <cell r="E960">
            <v>294.02</v>
          </cell>
          <cell r="F960" t="str">
            <v>Recoltarea conurilor de rășinoase din arbori în picioare din rezervații de semințe cu ajutorul scărilor metalice - specia: Molid; fructificația (hl/arbore): &gt; 0,150; nr. de tronsoane: 1</v>
          </cell>
          <cell r="G960" t="str">
            <v>hl conuri</v>
          </cell>
          <cell r="H960">
            <v>8</v>
          </cell>
          <cell r="T960">
            <v>294.02</v>
          </cell>
        </row>
        <row r="961">
          <cell r="B961">
            <v>957</v>
          </cell>
          <cell r="C961" t="str">
            <v>A.3.b.III.2</v>
          </cell>
          <cell r="D961">
            <v>10.67</v>
          </cell>
          <cell r="E961">
            <v>325.44</v>
          </cell>
          <cell r="F961" t="str">
            <v>Recoltarea conurilor de rășinoase din arbori în picioare din rezervații de semințe cu ajutorul scărilor metalice - specia: Molid; fructificația (hl/arbore): &gt; 0,150; nr. de tronsoane: 2</v>
          </cell>
          <cell r="G961" t="str">
            <v>hl conuri</v>
          </cell>
          <cell r="H961">
            <v>8</v>
          </cell>
          <cell r="T961">
            <v>325.44</v>
          </cell>
        </row>
        <row r="962">
          <cell r="B962">
            <v>958</v>
          </cell>
          <cell r="C962" t="str">
            <v>A.3.b.III.3</v>
          </cell>
          <cell r="D962">
            <v>11.59</v>
          </cell>
          <cell r="E962">
            <v>353.5</v>
          </cell>
          <cell r="F962" t="str">
            <v>Recoltarea conurilor de rășinoase din arbori în picioare din rezervații de semințe cu ajutorul scărilor metalice - specia: Molid; fructificația (hl/arbore): &gt; 0,150; nr. de tronsoane: 3</v>
          </cell>
          <cell r="G962" t="str">
            <v>hl conuri</v>
          </cell>
          <cell r="H962">
            <v>8</v>
          </cell>
          <cell r="T962">
            <v>353.5</v>
          </cell>
        </row>
        <row r="963">
          <cell r="B963">
            <v>959</v>
          </cell>
          <cell r="C963" t="str">
            <v>A.3.b.III.4</v>
          </cell>
          <cell r="D963">
            <v>12.7</v>
          </cell>
          <cell r="E963">
            <v>387.35</v>
          </cell>
          <cell r="F963" t="str">
            <v>Recoltarea conurilor de rășinoase din arbori în picioare din rezervații de semințe cu ajutorul scărilor metalice - specia: Molid; fructificația (hl/arbore): &gt; 0,150; nr. de tronsoane: 4</v>
          </cell>
          <cell r="G963" t="str">
            <v>hl conuri</v>
          </cell>
          <cell r="H963">
            <v>8</v>
          </cell>
          <cell r="T963">
            <v>387.35</v>
          </cell>
        </row>
        <row r="964">
          <cell r="B964">
            <v>960</v>
          </cell>
          <cell r="C964" t="str">
            <v>A.3.b.III.5</v>
          </cell>
          <cell r="D964">
            <v>13.79</v>
          </cell>
          <cell r="E964">
            <v>420.6</v>
          </cell>
          <cell r="F964" t="str">
            <v>Recoltarea conurilor de rășinoase din arbori în picioare din rezervații de semințe cu ajutorul scărilor metalice - specia: Molid; fructificația (hl/arbore): &gt; 0,150; nr. de tronsoane: 5</v>
          </cell>
          <cell r="G964" t="str">
            <v>hl conuri</v>
          </cell>
          <cell r="H964">
            <v>8</v>
          </cell>
          <cell r="T964">
            <v>420.6</v>
          </cell>
        </row>
        <row r="965">
          <cell r="B965">
            <v>961</v>
          </cell>
          <cell r="C965" t="str">
            <v>A.3.b.III.6</v>
          </cell>
          <cell r="D965">
            <v>14.81</v>
          </cell>
          <cell r="E965">
            <v>451.71</v>
          </cell>
          <cell r="F965" t="str">
            <v>Recoltarea conurilor de rășinoase din arbori în picioare din rezervații de semințe cu ajutorul scărilor metalice - specia: Molid; fructificația (hl/arbore): &gt; 0,150; nr. de tronsoane: 6</v>
          </cell>
          <cell r="G965" t="str">
            <v>hl conuri</v>
          </cell>
          <cell r="H965">
            <v>8</v>
          </cell>
          <cell r="T965">
            <v>451.71</v>
          </cell>
        </row>
        <row r="966">
          <cell r="B966">
            <v>962</v>
          </cell>
          <cell r="C966" t="str">
            <v>A.3.b.III.7</v>
          </cell>
          <cell r="D966">
            <v>15.68</v>
          </cell>
          <cell r="E966">
            <v>478.24</v>
          </cell>
          <cell r="F966" t="str">
            <v>Recoltarea conurilor de rășinoase din arbori în picioare din rezervații de semințe cu ajutorul scărilor metalice - specia: Molid; fructificația (hl/arbore): &gt; 0,150; nr. de tronsoane: 7</v>
          </cell>
          <cell r="G966" t="str">
            <v>hl conuri</v>
          </cell>
          <cell r="H966">
            <v>8</v>
          </cell>
          <cell r="T966">
            <v>478.24</v>
          </cell>
        </row>
        <row r="967">
          <cell r="B967">
            <v>963</v>
          </cell>
          <cell r="C967" t="str">
            <v>A.3.b.III.8</v>
          </cell>
          <cell r="D967">
            <v>16.670000000000002</v>
          </cell>
          <cell r="E967">
            <v>508.44</v>
          </cell>
          <cell r="F967" t="str">
            <v>Recoltarea conurilor de rășinoase din arbori în picioare din rezervații de semințe cu ajutorul scărilor metalice - specia: Molid; fructificația (hl/arbore): &gt; 0,150; nr. de tronsoane: 8</v>
          </cell>
          <cell r="G967" t="str">
            <v>hl conuri</v>
          </cell>
          <cell r="H967">
            <v>8</v>
          </cell>
          <cell r="T967">
            <v>508.44</v>
          </cell>
        </row>
        <row r="968">
          <cell r="B968">
            <v>964</v>
          </cell>
          <cell r="C968" t="str">
            <v>A.23.a.1</v>
          </cell>
          <cell r="D968">
            <v>7.27</v>
          </cell>
          <cell r="E968">
            <v>203.56</v>
          </cell>
          <cell r="F968" t="str">
            <v>Uscarea conurilor de rășinoase - specia: Molid; capacitatea uscătoriei (hl): &lt;4</v>
          </cell>
          <cell r="G968" t="str">
            <v>hl conuri înainte de uscare</v>
          </cell>
          <cell r="H968">
            <v>3</v>
          </cell>
          <cell r="T968">
            <v>203.56</v>
          </cell>
        </row>
        <row r="969">
          <cell r="B969">
            <v>965</v>
          </cell>
          <cell r="C969" t="str">
            <v>A.23.a.2</v>
          </cell>
          <cell r="D969">
            <v>6.02</v>
          </cell>
          <cell r="E969">
            <v>168.56</v>
          </cell>
          <cell r="F969" t="str">
            <v>Uscarea conurilor de rășinoase - specia: Molid; capacitatea uscătoriei (hl): 4,1 - 6</v>
          </cell>
          <cell r="G969" t="str">
            <v>hl conuri înainte de uscare</v>
          </cell>
          <cell r="H969">
            <v>3</v>
          </cell>
          <cell r="T969">
            <v>168.56</v>
          </cell>
        </row>
        <row r="970">
          <cell r="B970">
            <v>966</v>
          </cell>
          <cell r="C970" t="str">
            <v>A.23.a.3</v>
          </cell>
          <cell r="D970">
            <v>4.5199999999999996</v>
          </cell>
          <cell r="E970">
            <v>126.56</v>
          </cell>
          <cell r="F970" t="str">
            <v>Uscarea conurilor de rășinoase - specia: Molid; capacitatea uscătoriei (hl): 6,1 - 8</v>
          </cell>
          <cell r="G970" t="str">
            <v>hl conuri înainte de uscare</v>
          </cell>
          <cell r="H970">
            <v>3</v>
          </cell>
          <cell r="T970">
            <v>126.56</v>
          </cell>
        </row>
        <row r="971">
          <cell r="B971">
            <v>967</v>
          </cell>
          <cell r="C971" t="str">
            <v>A.23.a.4</v>
          </cell>
          <cell r="D971">
            <v>3.7</v>
          </cell>
          <cell r="E971">
            <v>103.6</v>
          </cell>
          <cell r="F971" t="str">
            <v>Uscarea conurilor de rășinoase - specia: Molid; capacitatea uscătoriei (hl): 8,1 - 10</v>
          </cell>
          <cell r="G971" t="str">
            <v>hl conuri înainte de uscare</v>
          </cell>
          <cell r="H971">
            <v>3</v>
          </cell>
          <cell r="T971">
            <v>103.6</v>
          </cell>
        </row>
        <row r="972">
          <cell r="B972">
            <v>968</v>
          </cell>
          <cell r="C972" t="str">
            <v>A.23.a.5</v>
          </cell>
          <cell r="D972">
            <v>3.19</v>
          </cell>
          <cell r="E972">
            <v>89.32</v>
          </cell>
          <cell r="F972" t="str">
            <v>Uscarea conurilor de rășinoase - specia: Molid; capacitatea uscătoriei (hl): 10,1 - 12</v>
          </cell>
          <cell r="G972" t="str">
            <v>hl conuri înainte de uscare</v>
          </cell>
          <cell r="H972">
            <v>3</v>
          </cell>
          <cell r="T972">
            <v>89.32</v>
          </cell>
        </row>
        <row r="973">
          <cell r="B973">
            <v>969</v>
          </cell>
          <cell r="C973" t="str">
            <v>A.23.a.6</v>
          </cell>
          <cell r="D973">
            <v>2.83</v>
          </cell>
          <cell r="E973">
            <v>79.239999999999995</v>
          </cell>
          <cell r="F973" t="str">
            <v>Uscarea conurilor de rășinoase - specia: Molid; capacitatea uscătoriei (hl): 12,1 - 14</v>
          </cell>
          <cell r="G973" t="str">
            <v>hl conuri înainte de uscare</v>
          </cell>
          <cell r="H973">
            <v>3</v>
          </cell>
          <cell r="T973">
            <v>79.239999999999995</v>
          </cell>
        </row>
        <row r="974">
          <cell r="B974">
            <v>970</v>
          </cell>
          <cell r="C974" t="str">
            <v>A.23.a.7</v>
          </cell>
          <cell r="D974">
            <v>2.56</v>
          </cell>
          <cell r="E974">
            <v>71.680000000000007</v>
          </cell>
          <cell r="F974" t="str">
            <v>Uscarea conurilor de rășinoase - specia: Molid; capacitatea uscătoriei (hl): 14,1 - 16</v>
          </cell>
          <cell r="G974" t="str">
            <v>hl conuri înainte de uscare</v>
          </cell>
          <cell r="H974">
            <v>3</v>
          </cell>
          <cell r="T974">
            <v>71.680000000000007</v>
          </cell>
        </row>
        <row r="975">
          <cell r="B975">
            <v>971</v>
          </cell>
          <cell r="C975" t="str">
            <v>A.23.a.8</v>
          </cell>
          <cell r="D975">
            <v>2.36</v>
          </cell>
          <cell r="E975">
            <v>66.08</v>
          </cell>
          <cell r="F975" t="str">
            <v>Uscarea conurilor de rășinoase - specia: Molid; capacitatea uscătoriei (hl): 16,1 - 18</v>
          </cell>
          <cell r="G975" t="str">
            <v>hl conuri înainte de uscare</v>
          </cell>
          <cell r="H975">
            <v>3</v>
          </cell>
          <cell r="T975">
            <v>66.08</v>
          </cell>
        </row>
        <row r="976">
          <cell r="B976">
            <v>972</v>
          </cell>
          <cell r="C976" t="str">
            <v>A.23.a.9</v>
          </cell>
          <cell r="D976">
            <v>2.2000000000000002</v>
          </cell>
          <cell r="E976">
            <v>61.6</v>
          </cell>
          <cell r="F976" t="str">
            <v>Uscarea conurilor de rășinoase - specia: Molid; capacitatea uscătoriei (hl): 18,1 - 20</v>
          </cell>
          <cell r="G976" t="str">
            <v>hl conuri înainte de uscare</v>
          </cell>
          <cell r="H976">
            <v>3</v>
          </cell>
          <cell r="T976">
            <v>61.6</v>
          </cell>
        </row>
        <row r="977">
          <cell r="B977">
            <v>973</v>
          </cell>
          <cell r="C977" t="str">
            <v>A.23.a.10</v>
          </cell>
          <cell r="D977">
            <v>2.0699999999999998</v>
          </cell>
          <cell r="E977">
            <v>57.96</v>
          </cell>
          <cell r="F977" t="str">
            <v>Uscarea conurilor de rășinoase - specia: Molid; capacitatea uscătoriei (hl): 20,1 - 22</v>
          </cell>
          <cell r="G977" t="str">
            <v>hl conuri înainte de uscare</v>
          </cell>
          <cell r="H977">
            <v>3</v>
          </cell>
          <cell r="T977">
            <v>57.96</v>
          </cell>
        </row>
        <row r="978">
          <cell r="B978">
            <v>974</v>
          </cell>
          <cell r="C978" t="str">
            <v>A.23.a.11</v>
          </cell>
          <cell r="D978">
            <v>1.97</v>
          </cell>
          <cell r="E978">
            <v>55.16</v>
          </cell>
          <cell r="F978" t="str">
            <v>Uscarea conurilor de rășinoase - specia: Molid; capacitatea uscătoriei (hl): 22,1 - 24</v>
          </cell>
          <cell r="G978" t="str">
            <v>hl conuri înainte de uscare</v>
          </cell>
          <cell r="H978">
            <v>3</v>
          </cell>
          <cell r="T978">
            <v>55.16</v>
          </cell>
        </row>
        <row r="979">
          <cell r="B979">
            <v>975</v>
          </cell>
          <cell r="C979" t="str">
            <v>A.23.a.12</v>
          </cell>
          <cell r="D979">
            <v>1.88</v>
          </cell>
          <cell r="E979">
            <v>52.64</v>
          </cell>
          <cell r="F979" t="str">
            <v>Uscarea conurilor de rășinoase - specia: Molid; capacitatea uscătoriei (hl): 24,1 - 26</v>
          </cell>
          <cell r="G979" t="str">
            <v>hl conuri înainte de uscare</v>
          </cell>
          <cell r="H979">
            <v>3</v>
          </cell>
          <cell r="T979">
            <v>52.64</v>
          </cell>
        </row>
        <row r="980">
          <cell r="B980">
            <v>976</v>
          </cell>
          <cell r="C980" t="str">
            <v>A.23.a.13</v>
          </cell>
          <cell r="D980">
            <v>1.8</v>
          </cell>
          <cell r="E980">
            <v>50.4</v>
          </cell>
          <cell r="F980" t="str">
            <v>Uscarea conurilor de rășinoase - specia: Molid; capacitatea uscătoriei (hl): 26,1 - 28</v>
          </cell>
          <cell r="G980" t="str">
            <v>hl conuri înainte de uscare</v>
          </cell>
          <cell r="H980">
            <v>3</v>
          </cell>
          <cell r="T980">
            <v>50.4</v>
          </cell>
        </row>
        <row r="981">
          <cell r="B981">
            <v>977</v>
          </cell>
          <cell r="C981" t="str">
            <v>A.23.a.14</v>
          </cell>
          <cell r="D981">
            <v>1.73</v>
          </cell>
          <cell r="E981">
            <v>48.44</v>
          </cell>
          <cell r="F981" t="str">
            <v>Uscarea conurilor de rășinoase - specia: Molid; capacitatea uscătoriei (hl): 28,1 - 30</v>
          </cell>
          <cell r="G981" t="str">
            <v>hl conuri înainte de uscare</v>
          </cell>
          <cell r="H981">
            <v>3</v>
          </cell>
          <cell r="T981">
            <v>48.44</v>
          </cell>
        </row>
        <row r="982">
          <cell r="B982">
            <v>978</v>
          </cell>
          <cell r="C982" t="str">
            <v>A.23.a.15</v>
          </cell>
          <cell r="D982">
            <v>1.68</v>
          </cell>
          <cell r="E982">
            <v>47.04</v>
          </cell>
          <cell r="F982" t="str">
            <v>Uscarea conurilor de rășinoase - specia: Molid; capacitatea uscătoriei (hl): 30,1 - 32</v>
          </cell>
          <cell r="G982" t="str">
            <v>hl conuri înainte de uscare</v>
          </cell>
          <cell r="H982">
            <v>3</v>
          </cell>
          <cell r="T982">
            <v>47.04</v>
          </cell>
        </row>
        <row r="983">
          <cell r="B983">
            <v>979</v>
          </cell>
          <cell r="C983" t="str">
            <v>A.23.a.16</v>
          </cell>
          <cell r="D983">
            <v>1.63</v>
          </cell>
          <cell r="E983">
            <v>45.64</v>
          </cell>
          <cell r="F983" t="str">
            <v>Uscarea conurilor de rășinoase - specia: Molid; capacitatea uscătoriei (hl): 32,1 - 34</v>
          </cell>
          <cell r="G983" t="str">
            <v>hl conuri înainte de uscare</v>
          </cell>
          <cell r="H983">
            <v>3</v>
          </cell>
          <cell r="T983">
            <v>45.64</v>
          </cell>
        </row>
        <row r="984">
          <cell r="B984">
            <v>980</v>
          </cell>
          <cell r="C984" t="str">
            <v>A.23.a.17</v>
          </cell>
          <cell r="D984">
            <v>1.58</v>
          </cell>
          <cell r="E984">
            <v>44.24</v>
          </cell>
          <cell r="F984" t="str">
            <v>Uscarea conurilor de rășinoase - specia: Molid; capacitatea uscătoriei (hl): 34,1 - 36</v>
          </cell>
          <cell r="G984" t="str">
            <v>hl conuri înainte de uscare</v>
          </cell>
          <cell r="H984">
            <v>3</v>
          </cell>
          <cell r="T984">
            <v>44.24</v>
          </cell>
        </row>
        <row r="985">
          <cell r="B985">
            <v>981</v>
          </cell>
          <cell r="C985" t="str">
            <v>A.23.a.18</v>
          </cell>
          <cell r="D985">
            <v>1.54</v>
          </cell>
          <cell r="E985">
            <v>43.12</v>
          </cell>
          <cell r="F985" t="str">
            <v>Uscarea conurilor de rășinoase - specia: Molid; capacitatea uscătoriei (hl): 36,1 - 38</v>
          </cell>
          <cell r="G985" t="str">
            <v>hl conuri înainte de uscare</v>
          </cell>
          <cell r="H985">
            <v>3</v>
          </cell>
          <cell r="T985">
            <v>43.12</v>
          </cell>
        </row>
        <row r="986">
          <cell r="B986">
            <v>982</v>
          </cell>
          <cell r="C986" t="str">
            <v>A.23.a.19</v>
          </cell>
          <cell r="D986">
            <v>1.51</v>
          </cell>
          <cell r="E986">
            <v>42.28</v>
          </cell>
          <cell r="F986" t="str">
            <v>Uscarea conurilor de rășinoase - specia: Molid; capacitatea uscătoriei (hl): 38,1 - 40</v>
          </cell>
          <cell r="G986" t="str">
            <v>hl conuri înainte de uscare</v>
          </cell>
          <cell r="H986">
            <v>3</v>
          </cell>
          <cell r="T986">
            <v>42.28</v>
          </cell>
        </row>
        <row r="987">
          <cell r="B987">
            <v>983</v>
          </cell>
          <cell r="C987" t="str">
            <v>A.23.a.20</v>
          </cell>
          <cell r="D987">
            <v>1.48</v>
          </cell>
          <cell r="E987">
            <v>41.44</v>
          </cell>
          <cell r="F987" t="str">
            <v>Uscarea conurilor de rășinoase - specia: Molid; capacitatea uscătoriei (hl): &gt;40</v>
          </cell>
          <cell r="G987" t="str">
            <v>hl conuri înainte de uscare</v>
          </cell>
          <cell r="H987">
            <v>3</v>
          </cell>
          <cell r="T987">
            <v>41.44</v>
          </cell>
        </row>
        <row r="988">
          <cell r="B988">
            <v>984</v>
          </cell>
          <cell r="C988" t="str">
            <v>A.25.a.1</v>
          </cell>
          <cell r="D988">
            <v>7.0000000000000007E-2</v>
          </cell>
          <cell r="E988">
            <v>1.89</v>
          </cell>
          <cell r="F988" t="str">
            <v>Lopătarea conurilor de rășinoase - specia: brad/molid</v>
          </cell>
          <cell r="G988" t="str">
            <v>hl</v>
          </cell>
          <cell r="H988">
            <v>1</v>
          </cell>
          <cell r="T988">
            <v>1.89</v>
          </cell>
        </row>
        <row r="989">
          <cell r="B989">
            <v>985</v>
          </cell>
          <cell r="C989" t="str">
            <v>A.25.a.2</v>
          </cell>
          <cell r="D989">
            <v>0.08</v>
          </cell>
          <cell r="E989">
            <v>2.16</v>
          </cell>
          <cell r="F989" t="str">
            <v>Lopătarea conurilor de rășinoase - specia: pini</v>
          </cell>
          <cell r="G989" t="str">
            <v>hl</v>
          </cell>
          <cell r="H989">
            <v>1</v>
          </cell>
          <cell r="T989">
            <v>2.16</v>
          </cell>
        </row>
        <row r="990">
          <cell r="B990">
            <v>986</v>
          </cell>
          <cell r="C990" t="str">
            <v>A.25.b.1</v>
          </cell>
          <cell r="D990">
            <v>5.96</v>
          </cell>
          <cell r="E990">
            <v>160.91999999999999</v>
          </cell>
          <cell r="F990" t="str">
            <v>Lopătarea semințelor de rășinoase - specia: molid/pini</v>
          </cell>
          <cell r="G990" t="str">
            <v>t</v>
          </cell>
          <cell r="H990">
            <v>1</v>
          </cell>
          <cell r="T990">
            <v>160.91999999999999</v>
          </cell>
        </row>
        <row r="991">
          <cell r="B991">
            <v>987</v>
          </cell>
          <cell r="C991" t="str">
            <v>A.26.a.I.a</v>
          </cell>
          <cell r="D991">
            <v>0.81</v>
          </cell>
          <cell r="E991">
            <v>22.68</v>
          </cell>
          <cell r="F991" t="str">
            <v>Dezariparea și vântuirea manuală a semințelor de rășinoase cu mâna; specia: molid/pini</v>
          </cell>
          <cell r="G991" t="str">
            <v>kg sem. Dezaripate</v>
          </cell>
          <cell r="H991">
            <v>3</v>
          </cell>
          <cell r="T991">
            <v>22.68</v>
          </cell>
        </row>
        <row r="992">
          <cell r="B992">
            <v>988</v>
          </cell>
          <cell r="C992" t="str">
            <v>A.26.a.I.b</v>
          </cell>
          <cell r="D992">
            <v>0.72</v>
          </cell>
          <cell r="E992">
            <v>20.16</v>
          </cell>
          <cell r="F992" t="str">
            <v>Dezariparea și vântuirea manuală a semințelor de rășinoase pe sită; specia: molid/pini</v>
          </cell>
          <cell r="G992" t="str">
            <v>kg sem. Dezaripate</v>
          </cell>
          <cell r="H992">
            <v>3</v>
          </cell>
          <cell r="T992">
            <v>20.16</v>
          </cell>
        </row>
        <row r="993">
          <cell r="B993">
            <v>989</v>
          </cell>
          <cell r="C993" t="str">
            <v>A.26.a.II.a</v>
          </cell>
          <cell r="D993">
            <v>0.4</v>
          </cell>
          <cell r="E993">
            <v>11.2</v>
          </cell>
          <cell r="F993" t="str">
            <v>Dezariparea și vântuirea manuală a semințelor de rășinoase prin cernere; specia: brad</v>
          </cell>
          <cell r="G993" t="str">
            <v>kg sem. Dezaripate</v>
          </cell>
          <cell r="H993">
            <v>3</v>
          </cell>
          <cell r="T993">
            <v>11.2</v>
          </cell>
        </row>
        <row r="994">
          <cell r="B994">
            <v>990</v>
          </cell>
          <cell r="C994" t="str">
            <v>A.26.a.III</v>
          </cell>
          <cell r="D994">
            <v>1.07</v>
          </cell>
          <cell r="E994">
            <v>29.96</v>
          </cell>
          <cell r="F994" t="str">
            <v>Dezariparea și vântuirea manuală a semințelor de rășinoase; specia: larice</v>
          </cell>
          <cell r="G994" t="str">
            <v>kg sem. Dezaripate</v>
          </cell>
          <cell r="H994">
            <v>3</v>
          </cell>
          <cell r="T994">
            <v>29.96</v>
          </cell>
        </row>
        <row r="995">
          <cell r="B995" t="str">
            <v/>
          </cell>
          <cell r="T995">
            <v>0</v>
          </cell>
        </row>
        <row r="996">
          <cell r="T996">
            <v>0</v>
          </cell>
        </row>
      </sheetData>
      <sheetData sheetId="5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</row>
        <row r="2">
          <cell r="D2" t="str">
            <v>Anul de producţie</v>
          </cell>
          <cell r="E2">
            <v>2026</v>
          </cell>
          <cell r="H2" t="str">
            <v>Grile de salarizare muncitori</v>
          </cell>
        </row>
        <row r="3">
          <cell r="D3" t="str">
            <v xml:space="preserve">Ocol Silvic </v>
          </cell>
          <cell r="E3" t="str">
            <v>Agnita</v>
          </cell>
        </row>
        <row r="4">
          <cell r="D4" t="str">
            <v>Nr./ Dată  înregistrare ocol</v>
          </cell>
          <cell r="E4" t="str">
            <v>5733/24.10.2025</v>
          </cell>
          <cell r="H4" t="str">
            <v>Grila</v>
          </cell>
          <cell r="I4" t="str">
            <v>Tarif minim lei/ora</v>
          </cell>
          <cell r="K4" t="str">
            <v>Specia</v>
          </cell>
          <cell r="L4" t="str">
            <v>Preț cost/1000 buc (lei</v>
          </cell>
          <cell r="M4" t="str">
            <v>Preț valorificare/1000 buc (lei</v>
          </cell>
        </row>
        <row r="5">
          <cell r="D5" t="str">
            <v>Şef ocol</v>
          </cell>
          <cell r="E5" t="str">
            <v>Ioan VANGA</v>
          </cell>
        </row>
        <row r="6">
          <cell r="A6" t="str">
            <v>Brad</v>
          </cell>
          <cell r="D6" t="str">
            <v>Întocmit</v>
          </cell>
          <cell r="E6" t="str">
            <v>Remus JOANTA</v>
          </cell>
          <cell r="H6">
            <v>1</v>
          </cell>
          <cell r="I6">
            <v>27</v>
          </cell>
          <cell r="K6" t="str">
            <v>Br</v>
          </cell>
        </row>
        <row r="7">
          <cell r="A7" t="str">
            <v>Molid</v>
          </cell>
          <cell r="H7">
            <v>2</v>
          </cell>
          <cell r="I7">
            <v>27.5</v>
          </cell>
          <cell r="K7" t="str">
            <v>Mo</v>
          </cell>
        </row>
        <row r="8">
          <cell r="A8" t="str">
            <v>Larice</v>
          </cell>
          <cell r="D8" t="str">
            <v>Viramente către bugetul de stat aferente manoperei</v>
          </cell>
          <cell r="H8">
            <v>3</v>
          </cell>
          <cell r="I8">
            <v>28</v>
          </cell>
          <cell r="K8" t="str">
            <v>La</v>
          </cell>
        </row>
        <row r="9">
          <cell r="A9" t="str">
            <v>Pin silvestru</v>
          </cell>
          <cell r="D9" t="str">
            <v>Specificaţii</v>
          </cell>
          <cell r="E9" t="str">
            <v>%</v>
          </cell>
          <cell r="H9">
            <v>4</v>
          </cell>
          <cell r="I9">
            <v>28.5</v>
          </cell>
          <cell r="K9" t="str">
            <v>Pi</v>
          </cell>
        </row>
        <row r="10">
          <cell r="A10" t="str">
            <v>Stejar pedunculat</v>
          </cell>
          <cell r="D10" t="str">
            <v>CAS</v>
          </cell>
          <cell r="E10" t="str">
            <v>-</v>
          </cell>
          <cell r="H10">
            <v>5</v>
          </cell>
          <cell r="I10">
            <v>29</v>
          </cell>
          <cell r="K10" t="str">
            <v>St.P.</v>
          </cell>
          <cell r="L10">
            <v>1170</v>
          </cell>
          <cell r="M10">
            <v>1170</v>
          </cell>
        </row>
        <row r="11">
          <cell r="A11" t="str">
            <v>Gorun</v>
          </cell>
          <cell r="D11" t="str">
            <v>CASS</v>
          </cell>
          <cell r="E11" t="str">
            <v>-</v>
          </cell>
          <cell r="H11">
            <v>6</v>
          </cell>
          <cell r="I11">
            <v>29.5</v>
          </cell>
          <cell r="K11" t="str">
            <v>Go</v>
          </cell>
          <cell r="L11">
            <v>1170</v>
          </cell>
          <cell r="M11">
            <v>1170</v>
          </cell>
        </row>
        <row r="12">
          <cell r="A12" t="str">
            <v>Stejar roșu</v>
          </cell>
          <cell r="D12" t="str">
            <v>Fond şomaj</v>
          </cell>
          <cell r="E12" t="str">
            <v>-</v>
          </cell>
          <cell r="H12">
            <v>7</v>
          </cell>
          <cell r="I12">
            <v>30</v>
          </cell>
          <cell r="K12" t="str">
            <v>St.R.</v>
          </cell>
        </row>
        <row r="13">
          <cell r="A13" t="str">
            <v>Paltin de munte</v>
          </cell>
          <cell r="D13" t="str">
            <v>FNUASS (conce. medicale)</v>
          </cell>
          <cell r="E13" t="str">
            <v>-</v>
          </cell>
          <cell r="H13">
            <v>8</v>
          </cell>
          <cell r="I13">
            <v>30.5</v>
          </cell>
          <cell r="K13" t="str">
            <v>PaM</v>
          </cell>
          <cell r="L13">
            <v>700</v>
          </cell>
          <cell r="M13">
            <v>870</v>
          </cell>
        </row>
        <row r="14">
          <cell r="A14" t="str">
            <v>Frasin</v>
          </cell>
          <cell r="D14" t="str">
            <v>Fond garantare salarii</v>
          </cell>
          <cell r="E14" t="str">
            <v>-</v>
          </cell>
          <cell r="H14" t="str">
            <v>Obișnuite</v>
          </cell>
          <cell r="I14">
            <v>24.5</v>
          </cell>
          <cell r="K14" t="str">
            <v>Fr</v>
          </cell>
        </row>
        <row r="15">
          <cell r="A15" t="str">
            <v>Cireș</v>
          </cell>
          <cell r="D15" t="str">
            <v>Fond accidente muncă</v>
          </cell>
          <cell r="E15" t="str">
            <v>-</v>
          </cell>
          <cell r="H15" t="str">
            <v>Grele</v>
          </cell>
          <cell r="I15">
            <v>25</v>
          </cell>
          <cell r="K15" t="str">
            <v>Ci</v>
          </cell>
        </row>
        <row r="16">
          <cell r="A16" t="str">
            <v>Salcâm</v>
          </cell>
          <cell r="D16" t="str">
            <v>contribuția asiguratorie pentru muncă</v>
          </cell>
          <cell r="E16">
            <v>2.25</v>
          </cell>
          <cell r="H16" t="str">
            <v>Foarte grele</v>
          </cell>
          <cell r="I16">
            <v>26</v>
          </cell>
          <cell r="K16" t="str">
            <v>Sc</v>
          </cell>
          <cell r="L16">
            <v>550</v>
          </cell>
          <cell r="M16">
            <v>680</v>
          </cell>
        </row>
        <row r="17">
          <cell r="A17" t="str">
            <v>Tei</v>
          </cell>
          <cell r="D17" t="str">
            <v>TOTAL VIRAMENTE</v>
          </cell>
          <cell r="E17">
            <v>2.25</v>
          </cell>
          <cell r="K17" t="str">
            <v>Te</v>
          </cell>
        </row>
        <row r="18">
          <cell r="A18" t="str">
            <v>Fag</v>
          </cell>
          <cell r="H18" t="str">
            <v xml:space="preserve">Grile de salarizare valabile din: </v>
          </cell>
          <cell r="K18" t="str">
            <v>Fa</v>
          </cell>
        </row>
        <row r="19">
          <cell r="D19" t="str">
            <v>Cheltuieli indirecte (%)</v>
          </cell>
          <cell r="E19">
            <v>4</v>
          </cell>
          <cell r="H19" t="str">
            <v>1 ianuarie 2025</v>
          </cell>
        </row>
        <row r="20">
          <cell r="D20" t="str">
            <v>Profit (%)</v>
          </cell>
          <cell r="E20">
            <v>4</v>
          </cell>
        </row>
        <row r="21">
          <cell r="H21" t="str">
            <v>Denumire Proprietar</v>
          </cell>
        </row>
        <row r="22">
          <cell r="D22" t="str">
            <v>Cine aprobă devizul</v>
          </cell>
          <cell r="H22" t="str">
            <v>Pr. Agnita</v>
          </cell>
        </row>
        <row r="23">
          <cell r="D23" t="str">
            <v>Funcţia</v>
          </cell>
          <cell r="E23" t="str">
            <v xml:space="preserve">Director </v>
          </cell>
          <cell r="H23" t="str">
            <v>Pr. Brădeni</v>
          </cell>
        </row>
        <row r="24">
          <cell r="D24" t="str">
            <v>Numele</v>
          </cell>
          <cell r="E24" t="str">
            <v>Ilie TROANCĂ</v>
          </cell>
          <cell r="H24" t="str">
            <v>Pr. Barghis</v>
          </cell>
        </row>
        <row r="25">
          <cell r="D25" t="str">
            <v>Cine avizează</v>
          </cell>
          <cell r="H25" t="str">
            <v>Pr. Chirpar</v>
          </cell>
        </row>
        <row r="26">
          <cell r="D26" t="str">
            <v>Funcţia</v>
          </cell>
          <cell r="E26" t="str">
            <v>Director tehnic,</v>
          </cell>
          <cell r="H26" t="str">
            <v>Pr. Cincu</v>
          </cell>
        </row>
        <row r="27">
          <cell r="D27" t="str">
            <v>Nume:</v>
          </cell>
          <cell r="E27" t="str">
            <v>Ovidiu TEȘA</v>
          </cell>
          <cell r="H27" t="str">
            <v>Pr. Iacobeni</v>
          </cell>
        </row>
        <row r="28">
          <cell r="D28" t="str">
            <v>Comp. Cultură și Refacere</v>
          </cell>
          <cell r="H28" t="str">
            <v>Pr. Merghindeal</v>
          </cell>
        </row>
        <row r="29">
          <cell r="D29" t="str">
            <v>Nume:</v>
          </cell>
          <cell r="E29" t="str">
            <v>Robert MIHAI</v>
          </cell>
          <cell r="H29" t="str">
            <v>Pr. Mihaileni</v>
          </cell>
        </row>
        <row r="30">
          <cell r="H30" t="str">
            <v>Pr. Marpod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11">
          <cell r="K11" t="str">
            <v>C.8.a.I.1</v>
          </cell>
        </row>
        <row r="12">
          <cell r="K12" t="str">
            <v>C.8.a.I.3</v>
          </cell>
        </row>
        <row r="13">
          <cell r="K13" t="str">
            <v>C.8.a.II.3</v>
          </cell>
        </row>
        <row r="14">
          <cell r="K14" t="str">
            <v>C.8.b.1</v>
          </cell>
        </row>
        <row r="15">
          <cell r="K15" t="str">
            <v>C.8.b.2</v>
          </cell>
        </row>
        <row r="16">
          <cell r="K16" t="str">
            <v>C.8.b.3</v>
          </cell>
        </row>
        <row r="17">
          <cell r="K17" t="str">
            <v>C.8.c.1</v>
          </cell>
        </row>
        <row r="18">
          <cell r="K18" t="str">
            <v>C.8.c.2</v>
          </cell>
        </row>
        <row r="19">
          <cell r="K19" t="str">
            <v>C.8.d.1</v>
          </cell>
        </row>
        <row r="20">
          <cell r="K20" t="str">
            <v>C.8.d.2</v>
          </cell>
        </row>
        <row r="21">
          <cell r="K21" t="str">
            <v>C.8.d.3</v>
          </cell>
        </row>
        <row r="22">
          <cell r="K22" t="str">
            <v>C.8.d.4</v>
          </cell>
        </row>
        <row r="23">
          <cell r="K23" t="str">
            <v>C.8.e.1</v>
          </cell>
        </row>
        <row r="24">
          <cell r="K24" t="str">
            <v>C.8.e.2</v>
          </cell>
        </row>
        <row r="25">
          <cell r="K25" t="str">
            <v>C.8.f.I.a</v>
          </cell>
        </row>
        <row r="26">
          <cell r="K26" t="str">
            <v>C.8.f.I.b</v>
          </cell>
        </row>
        <row r="27">
          <cell r="K27" t="str">
            <v>C.8.f.I.c</v>
          </cell>
        </row>
        <row r="28">
          <cell r="K28" t="str">
            <v>C.8.g.1</v>
          </cell>
        </row>
        <row r="29">
          <cell r="K29" t="str">
            <v>C.8.g.2</v>
          </cell>
        </row>
        <row r="30">
          <cell r="K30" t="str">
            <v>C.8.h.1</v>
          </cell>
        </row>
        <row r="31">
          <cell r="K31" t="str">
            <v>C.23.I.c.8</v>
          </cell>
        </row>
        <row r="32">
          <cell r="K32" t="str">
            <v>C.8.h.2</v>
          </cell>
        </row>
        <row r="33">
          <cell r="K33" t="str">
            <v>C.9.a</v>
          </cell>
        </row>
        <row r="34">
          <cell r="K34" t="str">
            <v>C.9.a.1</v>
          </cell>
        </row>
        <row r="35">
          <cell r="K35" t="str">
            <v>C.9.a.2</v>
          </cell>
        </row>
        <row r="36">
          <cell r="K36" t="str">
            <v>C.9.b</v>
          </cell>
        </row>
        <row r="37">
          <cell r="K37" t="str">
            <v>C.9.b.1</v>
          </cell>
        </row>
        <row r="38">
          <cell r="K38" t="str">
            <v>C.9.b.2</v>
          </cell>
        </row>
        <row r="39">
          <cell r="K39" t="str">
            <v>C.9.c</v>
          </cell>
        </row>
        <row r="40">
          <cell r="K40" t="str">
            <v>C.9.c.1</v>
          </cell>
        </row>
        <row r="41">
          <cell r="K41" t="str">
            <v>C.9.c.2</v>
          </cell>
        </row>
        <row r="42">
          <cell r="K42" t="str">
            <v>D.7.III.c.9</v>
          </cell>
        </row>
        <row r="43">
          <cell r="K43" t="str">
            <v>D.7.IV.c.9</v>
          </cell>
        </row>
        <row r="44">
          <cell r="K44" t="str">
            <v>C.23.I.c.9</v>
          </cell>
        </row>
        <row r="45">
          <cell r="K45" t="str">
            <v>C.69.a</v>
          </cell>
        </row>
        <row r="46">
          <cell r="K46" t="str">
            <v>C.69.b</v>
          </cell>
        </row>
        <row r="47">
          <cell r="K47" t="str">
            <v>C.69.c</v>
          </cell>
        </row>
      </sheetData>
      <sheetData sheetId="13">
        <row r="9">
          <cell r="T9" t="str">
            <v>Prog.</v>
          </cell>
          <cell r="U9">
            <v>3.3</v>
          </cell>
          <cell r="V9">
            <v>2.5</v>
          </cell>
          <cell r="W9">
            <v>0.8</v>
          </cell>
          <cell r="X9" t="str">
            <v>I</v>
          </cell>
        </row>
        <row r="10">
          <cell r="T10" t="str">
            <v>Crâng</v>
          </cell>
          <cell r="U10">
            <v>0.87</v>
          </cell>
          <cell r="V10">
            <v>0.66999999999999993</v>
          </cell>
          <cell r="W10">
            <v>0.2</v>
          </cell>
          <cell r="X10" t="str">
            <v>I</v>
          </cell>
        </row>
        <row r="11">
          <cell r="T11" t="str">
            <v>Poi.Gol.</v>
          </cell>
          <cell r="U11">
            <v>5.36</v>
          </cell>
          <cell r="V11">
            <v>0</v>
          </cell>
          <cell r="W11">
            <v>5.36</v>
          </cell>
          <cell r="X11" t="str">
            <v>I</v>
          </cell>
        </row>
        <row r="12">
          <cell r="T12" t="str">
            <v>Poi.Gol.</v>
          </cell>
          <cell r="U12">
            <v>7.26</v>
          </cell>
          <cell r="V12">
            <v>2.2599999999999998</v>
          </cell>
          <cell r="W12">
            <v>5</v>
          </cell>
          <cell r="X12" t="str">
            <v>I</v>
          </cell>
        </row>
        <row r="13">
          <cell r="T13" t="str">
            <v>Poi.Gol.</v>
          </cell>
          <cell r="U13">
            <v>1.64</v>
          </cell>
          <cell r="V13">
            <v>0.83999999999999986</v>
          </cell>
          <cell r="W13">
            <v>0.8</v>
          </cell>
          <cell r="X13" t="str">
            <v>I</v>
          </cell>
        </row>
        <row r="14">
          <cell r="T14">
            <v>0</v>
          </cell>
          <cell r="U14" t="str">
            <v/>
          </cell>
          <cell r="V14">
            <v>0</v>
          </cell>
          <cell r="W14">
            <v>0</v>
          </cell>
          <cell r="X14">
            <v>0</v>
          </cell>
        </row>
        <row r="15">
          <cell r="T15">
            <v>0</v>
          </cell>
          <cell r="U15" t="str">
            <v/>
          </cell>
          <cell r="V15">
            <v>0</v>
          </cell>
          <cell r="W15">
            <v>0</v>
          </cell>
          <cell r="X15">
            <v>0</v>
          </cell>
        </row>
        <row r="16">
          <cell r="T16">
            <v>0</v>
          </cell>
          <cell r="U16" t="str">
            <v/>
          </cell>
          <cell r="V16">
            <v>0</v>
          </cell>
          <cell r="W16">
            <v>0</v>
          </cell>
          <cell r="X16">
            <v>0</v>
          </cell>
        </row>
        <row r="17">
          <cell r="T17">
            <v>0</v>
          </cell>
          <cell r="U17" t="str">
            <v/>
          </cell>
          <cell r="V17">
            <v>0</v>
          </cell>
          <cell r="W17">
            <v>0</v>
          </cell>
          <cell r="X17">
            <v>0</v>
          </cell>
        </row>
        <row r="18">
          <cell r="T18">
            <v>0</v>
          </cell>
          <cell r="U18" t="str">
            <v/>
          </cell>
          <cell r="V18">
            <v>0</v>
          </cell>
          <cell r="W18">
            <v>0</v>
          </cell>
          <cell r="X18">
            <v>0</v>
          </cell>
        </row>
        <row r="19">
          <cell r="T19">
            <v>0</v>
          </cell>
          <cell r="U19" t="str">
            <v/>
          </cell>
          <cell r="V19">
            <v>0</v>
          </cell>
          <cell r="W19">
            <v>0</v>
          </cell>
          <cell r="X19">
            <v>0</v>
          </cell>
        </row>
        <row r="20">
          <cell r="T20">
            <v>0</v>
          </cell>
          <cell r="U20" t="str">
            <v/>
          </cell>
          <cell r="V20">
            <v>0</v>
          </cell>
          <cell r="W20">
            <v>0</v>
          </cell>
          <cell r="X20">
            <v>0</v>
          </cell>
        </row>
        <row r="21">
          <cell r="T21">
            <v>0</v>
          </cell>
          <cell r="U21" t="str">
            <v/>
          </cell>
          <cell r="V21">
            <v>0</v>
          </cell>
          <cell r="W21">
            <v>0</v>
          </cell>
          <cell r="X21">
            <v>0</v>
          </cell>
        </row>
        <row r="22">
          <cell r="T22">
            <v>0</v>
          </cell>
          <cell r="U22" t="str">
            <v/>
          </cell>
          <cell r="V22">
            <v>0</v>
          </cell>
          <cell r="W22">
            <v>0</v>
          </cell>
          <cell r="X22">
            <v>0</v>
          </cell>
        </row>
        <row r="23">
          <cell r="T23">
            <v>0</v>
          </cell>
          <cell r="U23" t="str">
            <v/>
          </cell>
          <cell r="V23">
            <v>0</v>
          </cell>
          <cell r="W23">
            <v>0</v>
          </cell>
          <cell r="X23">
            <v>0</v>
          </cell>
        </row>
        <row r="24">
          <cell r="T24">
            <v>0</v>
          </cell>
          <cell r="U24" t="str">
            <v/>
          </cell>
          <cell r="V24">
            <v>0</v>
          </cell>
          <cell r="W24">
            <v>0</v>
          </cell>
          <cell r="X24">
            <v>0</v>
          </cell>
        </row>
        <row r="25">
          <cell r="T25">
            <v>0</v>
          </cell>
          <cell r="U25" t="str">
            <v/>
          </cell>
          <cell r="V25">
            <v>0</v>
          </cell>
          <cell r="W25">
            <v>0</v>
          </cell>
          <cell r="X25">
            <v>0</v>
          </cell>
        </row>
        <row r="26">
          <cell r="T26">
            <v>0</v>
          </cell>
          <cell r="U26" t="str">
            <v/>
          </cell>
          <cell r="V26">
            <v>0</v>
          </cell>
          <cell r="W26">
            <v>0</v>
          </cell>
          <cell r="X26">
            <v>0</v>
          </cell>
        </row>
        <row r="27">
          <cell r="T27">
            <v>0</v>
          </cell>
          <cell r="U27" t="str">
            <v/>
          </cell>
          <cell r="V27">
            <v>0</v>
          </cell>
          <cell r="W27">
            <v>0</v>
          </cell>
          <cell r="X27">
            <v>0</v>
          </cell>
        </row>
        <row r="28">
          <cell r="T28">
            <v>0</v>
          </cell>
          <cell r="U28" t="str">
            <v/>
          </cell>
          <cell r="V28">
            <v>0</v>
          </cell>
          <cell r="W28">
            <v>0</v>
          </cell>
          <cell r="X28">
            <v>0</v>
          </cell>
        </row>
        <row r="29">
          <cell r="T29">
            <v>0</v>
          </cell>
          <cell r="U29" t="str">
            <v/>
          </cell>
          <cell r="V29">
            <v>0</v>
          </cell>
          <cell r="W29">
            <v>0</v>
          </cell>
          <cell r="X29">
            <v>0</v>
          </cell>
        </row>
        <row r="30">
          <cell r="T30">
            <v>0</v>
          </cell>
          <cell r="U30" t="str">
            <v/>
          </cell>
          <cell r="V30">
            <v>0</v>
          </cell>
          <cell r="W30">
            <v>0</v>
          </cell>
          <cell r="X30">
            <v>0</v>
          </cell>
        </row>
        <row r="31">
          <cell r="T31">
            <v>0</v>
          </cell>
          <cell r="U31" t="str">
            <v/>
          </cell>
          <cell r="V31">
            <v>0</v>
          </cell>
          <cell r="W31">
            <v>0</v>
          </cell>
          <cell r="X31">
            <v>0</v>
          </cell>
        </row>
        <row r="32">
          <cell r="T32">
            <v>0</v>
          </cell>
          <cell r="U32" t="str">
            <v/>
          </cell>
          <cell r="V32">
            <v>0</v>
          </cell>
          <cell r="W32">
            <v>0</v>
          </cell>
          <cell r="X32">
            <v>0</v>
          </cell>
        </row>
        <row r="33">
          <cell r="T33">
            <v>0</v>
          </cell>
          <cell r="U33" t="str">
            <v/>
          </cell>
          <cell r="V33">
            <v>0</v>
          </cell>
          <cell r="W33">
            <v>0</v>
          </cell>
          <cell r="X33">
            <v>0</v>
          </cell>
        </row>
        <row r="34">
          <cell r="T34">
            <v>0</v>
          </cell>
          <cell r="U34" t="str">
            <v/>
          </cell>
          <cell r="V34">
            <v>0</v>
          </cell>
          <cell r="W34">
            <v>0</v>
          </cell>
          <cell r="X34">
            <v>0</v>
          </cell>
        </row>
        <row r="35">
          <cell r="T35">
            <v>0</v>
          </cell>
          <cell r="U35" t="str">
            <v/>
          </cell>
          <cell r="V35">
            <v>0</v>
          </cell>
          <cell r="W35">
            <v>0</v>
          </cell>
          <cell r="X35">
            <v>0</v>
          </cell>
        </row>
        <row r="36">
          <cell r="T36">
            <v>0</v>
          </cell>
          <cell r="U36" t="str">
            <v/>
          </cell>
          <cell r="V36">
            <v>0</v>
          </cell>
          <cell r="W36">
            <v>0</v>
          </cell>
          <cell r="X36">
            <v>0</v>
          </cell>
        </row>
        <row r="37">
          <cell r="T37">
            <v>0</v>
          </cell>
          <cell r="U37" t="str">
            <v/>
          </cell>
          <cell r="V37">
            <v>0</v>
          </cell>
          <cell r="W37">
            <v>0</v>
          </cell>
          <cell r="X37">
            <v>0</v>
          </cell>
        </row>
        <row r="38">
          <cell r="T38">
            <v>0</v>
          </cell>
          <cell r="U38" t="str">
            <v/>
          </cell>
          <cell r="V38">
            <v>0</v>
          </cell>
          <cell r="W38">
            <v>0</v>
          </cell>
          <cell r="X38">
            <v>0</v>
          </cell>
        </row>
        <row r="39">
          <cell r="T39">
            <v>0</v>
          </cell>
          <cell r="U39" t="str">
            <v/>
          </cell>
          <cell r="V39">
            <v>0</v>
          </cell>
          <cell r="W39">
            <v>0</v>
          </cell>
          <cell r="X39">
            <v>0</v>
          </cell>
        </row>
        <row r="40">
          <cell r="T40">
            <v>0</v>
          </cell>
          <cell r="U40" t="str">
            <v/>
          </cell>
          <cell r="V40">
            <v>0</v>
          </cell>
          <cell r="W40">
            <v>0</v>
          </cell>
          <cell r="X40">
            <v>0</v>
          </cell>
        </row>
        <row r="41">
          <cell r="T41">
            <v>0</v>
          </cell>
          <cell r="U41" t="str">
            <v/>
          </cell>
          <cell r="V41">
            <v>0</v>
          </cell>
          <cell r="W41">
            <v>0</v>
          </cell>
          <cell r="X41">
            <v>0</v>
          </cell>
        </row>
        <row r="42">
          <cell r="T42">
            <v>0</v>
          </cell>
          <cell r="U42" t="str">
            <v/>
          </cell>
          <cell r="V42">
            <v>0</v>
          </cell>
          <cell r="W42">
            <v>0</v>
          </cell>
          <cell r="X42">
            <v>0</v>
          </cell>
        </row>
        <row r="43">
          <cell r="T43">
            <v>0</v>
          </cell>
          <cell r="U43" t="str">
            <v/>
          </cell>
          <cell r="V43">
            <v>0</v>
          </cell>
          <cell r="W43">
            <v>0</v>
          </cell>
          <cell r="X43">
            <v>0</v>
          </cell>
        </row>
        <row r="44">
          <cell r="T44">
            <v>0</v>
          </cell>
          <cell r="U44" t="str">
            <v/>
          </cell>
          <cell r="V44">
            <v>0</v>
          </cell>
          <cell r="W44">
            <v>0</v>
          </cell>
          <cell r="X44">
            <v>0</v>
          </cell>
        </row>
        <row r="45">
          <cell r="T45">
            <v>0</v>
          </cell>
          <cell r="U45" t="str">
            <v/>
          </cell>
          <cell r="V45">
            <v>0</v>
          </cell>
          <cell r="W45">
            <v>0</v>
          </cell>
          <cell r="X45">
            <v>0</v>
          </cell>
        </row>
        <row r="46">
          <cell r="T46">
            <v>0</v>
          </cell>
          <cell r="U46" t="str">
            <v/>
          </cell>
          <cell r="V46">
            <v>0</v>
          </cell>
          <cell r="W46">
            <v>0</v>
          </cell>
          <cell r="X46">
            <v>0</v>
          </cell>
        </row>
        <row r="47">
          <cell r="T47">
            <v>0</v>
          </cell>
          <cell r="U47" t="str">
            <v/>
          </cell>
          <cell r="V47">
            <v>0</v>
          </cell>
          <cell r="W47">
            <v>0</v>
          </cell>
          <cell r="X47">
            <v>0</v>
          </cell>
        </row>
        <row r="48">
          <cell r="T48">
            <v>0</v>
          </cell>
          <cell r="U48" t="str">
            <v/>
          </cell>
          <cell r="V48">
            <v>0</v>
          </cell>
          <cell r="W48">
            <v>0</v>
          </cell>
          <cell r="X48">
            <v>0</v>
          </cell>
        </row>
        <row r="49">
          <cell r="T49">
            <v>0</v>
          </cell>
          <cell r="U49" t="str">
            <v/>
          </cell>
          <cell r="V49">
            <v>0</v>
          </cell>
          <cell r="W49">
            <v>0</v>
          </cell>
          <cell r="X49">
            <v>0</v>
          </cell>
        </row>
        <row r="50">
          <cell r="T50">
            <v>0</v>
          </cell>
          <cell r="U50" t="str">
            <v/>
          </cell>
          <cell r="V50">
            <v>0</v>
          </cell>
          <cell r="W50">
            <v>0</v>
          </cell>
          <cell r="X50">
            <v>0</v>
          </cell>
        </row>
        <row r="51">
          <cell r="T51">
            <v>0</v>
          </cell>
          <cell r="U51" t="str">
            <v/>
          </cell>
          <cell r="V51">
            <v>0</v>
          </cell>
          <cell r="W51">
            <v>0</v>
          </cell>
          <cell r="X51">
            <v>0</v>
          </cell>
        </row>
        <row r="52">
          <cell r="T52">
            <v>0</v>
          </cell>
          <cell r="U52" t="str">
            <v/>
          </cell>
          <cell r="V52">
            <v>0</v>
          </cell>
          <cell r="W52">
            <v>0</v>
          </cell>
          <cell r="X52">
            <v>0</v>
          </cell>
        </row>
        <row r="53">
          <cell r="T53">
            <v>0</v>
          </cell>
          <cell r="U53" t="str">
            <v/>
          </cell>
          <cell r="V53">
            <v>0</v>
          </cell>
          <cell r="W53">
            <v>0</v>
          </cell>
          <cell r="X53">
            <v>0</v>
          </cell>
        </row>
        <row r="54">
          <cell r="T54">
            <v>0</v>
          </cell>
          <cell r="U54" t="str">
            <v/>
          </cell>
          <cell r="V54">
            <v>0</v>
          </cell>
          <cell r="W54">
            <v>0</v>
          </cell>
          <cell r="X54">
            <v>0</v>
          </cell>
        </row>
        <row r="55">
          <cell r="T55">
            <v>0</v>
          </cell>
          <cell r="U55" t="str">
            <v/>
          </cell>
          <cell r="V55">
            <v>0</v>
          </cell>
          <cell r="W55">
            <v>0</v>
          </cell>
          <cell r="X55">
            <v>0</v>
          </cell>
        </row>
        <row r="56">
          <cell r="T56">
            <v>0</v>
          </cell>
          <cell r="U56" t="str">
            <v/>
          </cell>
          <cell r="V56">
            <v>0</v>
          </cell>
          <cell r="W56">
            <v>0</v>
          </cell>
          <cell r="X56">
            <v>0</v>
          </cell>
        </row>
        <row r="57">
          <cell r="T57">
            <v>0</v>
          </cell>
          <cell r="U57" t="str">
            <v/>
          </cell>
          <cell r="V57">
            <v>0</v>
          </cell>
          <cell r="W57">
            <v>0</v>
          </cell>
          <cell r="X57">
            <v>0</v>
          </cell>
        </row>
        <row r="58">
          <cell r="T58">
            <v>0</v>
          </cell>
          <cell r="U58" t="str">
            <v/>
          </cell>
          <cell r="V58">
            <v>0</v>
          </cell>
          <cell r="W58">
            <v>0</v>
          </cell>
          <cell r="X58">
            <v>0</v>
          </cell>
        </row>
        <row r="59">
          <cell r="T59">
            <v>0</v>
          </cell>
          <cell r="U59" t="str">
            <v/>
          </cell>
          <cell r="V59">
            <v>0</v>
          </cell>
          <cell r="W59">
            <v>0</v>
          </cell>
          <cell r="X59">
            <v>0</v>
          </cell>
        </row>
        <row r="60">
          <cell r="T60">
            <v>0</v>
          </cell>
          <cell r="U60" t="str">
            <v/>
          </cell>
          <cell r="V60">
            <v>0</v>
          </cell>
          <cell r="W60">
            <v>0</v>
          </cell>
          <cell r="X60">
            <v>0</v>
          </cell>
        </row>
        <row r="61">
          <cell r="T61">
            <v>0</v>
          </cell>
          <cell r="U61" t="str">
            <v/>
          </cell>
          <cell r="V61">
            <v>0</v>
          </cell>
          <cell r="W61">
            <v>0</v>
          </cell>
          <cell r="X61">
            <v>0</v>
          </cell>
        </row>
        <row r="62">
          <cell r="T62">
            <v>0</v>
          </cell>
          <cell r="U62" t="str">
            <v/>
          </cell>
          <cell r="V62">
            <v>0</v>
          </cell>
          <cell r="W62">
            <v>0</v>
          </cell>
          <cell r="X62">
            <v>0</v>
          </cell>
        </row>
        <row r="63">
          <cell r="T63">
            <v>0</v>
          </cell>
          <cell r="U63" t="str">
            <v/>
          </cell>
          <cell r="V63">
            <v>0</v>
          </cell>
          <cell r="W63">
            <v>0</v>
          </cell>
          <cell r="X63">
            <v>0</v>
          </cell>
        </row>
        <row r="64">
          <cell r="T64">
            <v>0</v>
          </cell>
          <cell r="U64" t="str">
            <v/>
          </cell>
          <cell r="V64">
            <v>0</v>
          </cell>
          <cell r="W64">
            <v>0</v>
          </cell>
          <cell r="X64">
            <v>0</v>
          </cell>
        </row>
        <row r="65">
          <cell r="T65">
            <v>0</v>
          </cell>
          <cell r="U65" t="str">
            <v/>
          </cell>
          <cell r="V65">
            <v>0</v>
          </cell>
          <cell r="W65">
            <v>0</v>
          </cell>
          <cell r="X65">
            <v>0</v>
          </cell>
        </row>
        <row r="66">
          <cell r="T66">
            <v>0</v>
          </cell>
          <cell r="U66" t="str">
            <v/>
          </cell>
          <cell r="V66">
            <v>0</v>
          </cell>
          <cell r="W66">
            <v>0</v>
          </cell>
          <cell r="X66">
            <v>0</v>
          </cell>
        </row>
        <row r="67">
          <cell r="T67">
            <v>0</v>
          </cell>
          <cell r="U67" t="str">
            <v/>
          </cell>
          <cell r="V67">
            <v>0</v>
          </cell>
          <cell r="W67">
            <v>0</v>
          </cell>
          <cell r="X67">
            <v>0</v>
          </cell>
        </row>
        <row r="68">
          <cell r="T68">
            <v>0</v>
          </cell>
          <cell r="U68" t="str">
            <v/>
          </cell>
          <cell r="V68">
            <v>0</v>
          </cell>
          <cell r="W68">
            <v>0</v>
          </cell>
          <cell r="X68">
            <v>0</v>
          </cell>
        </row>
      </sheetData>
      <sheetData sheetId="14">
        <row r="37">
          <cell r="F37" t="str">
            <v>Specia</v>
          </cell>
          <cell r="G37" t="str">
            <v>Cantitate (mii buc)</v>
          </cell>
        </row>
        <row r="38">
          <cell r="F38" t="str">
            <v/>
          </cell>
          <cell r="G38" t="str">
            <v/>
          </cell>
        </row>
        <row r="39">
          <cell r="F39" t="str">
            <v/>
          </cell>
          <cell r="G39" t="str">
            <v/>
          </cell>
        </row>
        <row r="40">
          <cell r="F40" t="str">
            <v/>
          </cell>
          <cell r="G40" t="str">
            <v/>
          </cell>
        </row>
        <row r="41">
          <cell r="F41" t="str">
            <v/>
          </cell>
          <cell r="G41" t="str">
            <v/>
          </cell>
        </row>
        <row r="42">
          <cell r="F42" t="str">
            <v/>
          </cell>
          <cell r="G42" t="str">
            <v/>
          </cell>
        </row>
        <row r="43">
          <cell r="F43" t="str">
            <v/>
          </cell>
          <cell r="G43" t="str">
            <v/>
          </cell>
        </row>
        <row r="44">
          <cell r="F44" t="str">
            <v/>
          </cell>
          <cell r="G44" t="str">
            <v/>
          </cell>
        </row>
        <row r="45">
          <cell r="F45" t="str">
            <v/>
          </cell>
          <cell r="G45" t="str">
            <v/>
          </cell>
        </row>
        <row r="46">
          <cell r="F46" t="str">
            <v/>
          </cell>
          <cell r="G46" t="str">
            <v/>
          </cell>
        </row>
        <row r="47">
          <cell r="F47" t="str">
            <v/>
          </cell>
          <cell r="G47" t="str">
            <v/>
          </cell>
        </row>
        <row r="48">
          <cell r="F48" t="str">
            <v/>
          </cell>
          <cell r="G48" t="str">
            <v/>
          </cell>
        </row>
        <row r="49">
          <cell r="F49" t="str">
            <v/>
          </cell>
          <cell r="G49" t="str">
            <v/>
          </cell>
        </row>
        <row r="50">
          <cell r="F50" t="str">
            <v>Total</v>
          </cell>
          <cell r="G50">
            <v>0</v>
          </cell>
        </row>
      </sheetData>
      <sheetData sheetId="15">
        <row r="7">
          <cell r="R7" t="str">
            <v>Specia</v>
          </cell>
          <cell r="S7" t="str">
            <v>Lucrare</v>
          </cell>
          <cell r="T7" t="str">
            <v>Specie</v>
          </cell>
          <cell r="U7" t="str">
            <v>Sem I</v>
          </cell>
          <cell r="V7" t="str">
            <v>STAT</v>
          </cell>
          <cell r="W7" t="str">
            <v>Sem I</v>
          </cell>
          <cell r="X7" t="str">
            <v>RETRO</v>
          </cell>
        </row>
        <row r="8">
          <cell r="R8">
            <v>1</v>
          </cell>
          <cell r="S8">
            <v>2</v>
          </cell>
          <cell r="T8">
            <v>3</v>
          </cell>
          <cell r="U8">
            <v>4</v>
          </cell>
          <cell r="V8">
            <v>5</v>
          </cell>
          <cell r="W8">
            <v>6</v>
          </cell>
          <cell r="X8">
            <v>7</v>
          </cell>
        </row>
        <row r="9">
          <cell r="R9" t="str">
            <v>Gorun</v>
          </cell>
          <cell r="S9" t="str">
            <v>Integrale</v>
          </cell>
          <cell r="T9" t="str">
            <v>Go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R10" t="str">
            <v>Stejar pedunculat</v>
          </cell>
          <cell r="S10" t="str">
            <v>Integrale</v>
          </cell>
          <cell r="T10" t="str">
            <v>St.P.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R11" t="str">
            <v>Paltin de munte</v>
          </cell>
          <cell r="S11" t="str">
            <v>Integrale</v>
          </cell>
          <cell r="T11" t="str">
            <v>PaM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R12" t="str">
            <v>Salcâm</v>
          </cell>
          <cell r="S12" t="str">
            <v>Integrale</v>
          </cell>
          <cell r="T12" t="str">
            <v>Sc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R13" t="str">
            <v/>
          </cell>
          <cell r="S13" t="str">
            <v>Integrale</v>
          </cell>
          <cell r="T13" t="str">
            <v/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R14" t="str">
            <v/>
          </cell>
          <cell r="S14" t="str">
            <v>Integrale</v>
          </cell>
          <cell r="T14" t="str">
            <v/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R15" t="str">
            <v/>
          </cell>
          <cell r="S15" t="str">
            <v>Integrale</v>
          </cell>
          <cell r="T15" t="str">
            <v/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R16" t="str">
            <v>Gorun</v>
          </cell>
          <cell r="S16" t="str">
            <v>Complet.</v>
          </cell>
          <cell r="T16" t="str">
            <v>Go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R17" t="str">
            <v>Stejar pedunculat</v>
          </cell>
          <cell r="S17" t="str">
            <v>Complet.</v>
          </cell>
          <cell r="T17" t="str">
            <v>St.P.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R18" t="str">
            <v>Paltin de munte</v>
          </cell>
          <cell r="S18" t="str">
            <v>Complet.</v>
          </cell>
          <cell r="T18" t="str">
            <v>PaM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R19" t="str">
            <v>Salcâm</v>
          </cell>
          <cell r="S19" t="str">
            <v>Complet.</v>
          </cell>
          <cell r="T19" t="str">
            <v>Sc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R20" t="str">
            <v/>
          </cell>
          <cell r="S20" t="str">
            <v>Complet.</v>
          </cell>
          <cell r="T20" t="str">
            <v/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g-stat"/>
      <sheetName val="Ag-retro"/>
      <sheetName val="Ag-pepiniere"/>
      <sheetName val="Ar_stat"/>
      <sheetName val="Ar_retro"/>
      <sheetName val="Ar_solarii"/>
      <sheetName val="Ar_PEPINIERE"/>
      <sheetName val="Dv-stat"/>
      <sheetName val="Dv-retro"/>
      <sheetName val="Dv-pepiniere"/>
      <sheetName val="Me-stat"/>
      <sheetName val="Me-retro"/>
      <sheetName val="Me-pepiniere"/>
      <sheetName val="Me-seminte"/>
      <sheetName val="MSB-stat"/>
      <sheetName val="MSB-retro"/>
      <sheetName val="MSB_solarii"/>
      <sheetName val="MSB_containere"/>
      <sheetName val="MSB_pepiniere"/>
      <sheetName val="MSB_retro"/>
      <sheetName val="Av_stat"/>
      <sheetName val="Av_retro"/>
      <sheetName val="Av_pepiniere"/>
      <sheetName val="Av_solar"/>
      <sheetName val="Av_recoltare sămânță"/>
      <sheetName val="Sb_stat"/>
      <sheetName val="Sb_retro"/>
      <sheetName val="Sb_pepiniere"/>
      <sheetName val="Sb_solar"/>
      <sheetName val="Vl.C.S_stat"/>
      <sheetName val="Vl.C.S_retro"/>
      <sheetName val="Vl.C.S_solar"/>
      <sheetName val="Vl.C.S_pepiniere"/>
      <sheetName val="Deviz - macheta"/>
      <sheetName val="Norme"/>
      <sheetName val="Dv_macheta"/>
      <sheetName val="Registru1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1">
          <cell r="B1" t="str">
            <v>a.26.</v>
          </cell>
        </row>
        <row r="3">
          <cell r="B3" t="str">
            <v>Nr. crt</v>
          </cell>
          <cell r="C3" t="str">
            <v>Cod normă</v>
          </cell>
          <cell r="D3" t="str">
            <v>NT</v>
          </cell>
          <cell r="E3" t="str">
            <v>PU (lei)</v>
          </cell>
          <cell r="F3" t="str">
            <v>Descriere manoperă</v>
          </cell>
          <cell r="G3" t="str">
            <v>UM</v>
          </cell>
          <cell r="H3" t="str">
            <v>Grila</v>
          </cell>
          <cell r="I3" t="str">
            <v>%Completare/ grad de acoperire</v>
          </cell>
          <cell r="J3" t="str">
            <v>Condiții de lucru</v>
          </cell>
          <cell r="K3" t="str">
            <v>Dimensiunile gropilor/ schemă</v>
          </cell>
          <cell r="L3" t="str">
            <v>Nr. De pieți/ha</v>
          </cell>
          <cell r="M3" t="str">
            <v>Categoria de pantă</v>
          </cell>
          <cell r="N3" t="str">
            <v>Dist. De transport (m)</v>
          </cell>
          <cell r="O3" t="str">
            <v>Lățimea șanțului (cm)</v>
          </cell>
          <cell r="P3" t="str">
            <v>Adâncimea șanțului (cm)</v>
          </cell>
          <cell r="Q3" t="str">
            <v>Grosimea stratului de mușchi, litieră sau humus brut (cm)</v>
          </cell>
          <cell r="R3" t="str">
            <v>Felul rigolelor</v>
          </cell>
          <cell r="S3" t="str">
            <v>Textura solului</v>
          </cell>
        </row>
        <row r="4">
          <cell r="A4">
            <v>1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Q4">
            <v>17</v>
          </cell>
          <cell r="R4">
            <v>18</v>
          </cell>
          <cell r="U4" t="str">
            <v>Norme grupate</v>
          </cell>
        </row>
        <row r="5">
          <cell r="A5" t="str">
            <v>A.27.a</v>
          </cell>
          <cell r="B5">
            <v>3</v>
          </cell>
          <cell r="C5" t="str">
            <v>A.27.a</v>
          </cell>
          <cell r="D5">
            <v>0.2</v>
          </cell>
          <cell r="E5">
            <v>5.51</v>
          </cell>
          <cell r="F5" t="str">
            <v>Prelucrarea semințelor de paltin</v>
          </cell>
          <cell r="G5" t="str">
            <v>kg</v>
          </cell>
          <cell r="H5">
            <v>7</v>
          </cell>
        </row>
        <row r="6">
          <cell r="A6" t="str">
            <v>A.7.I.a</v>
          </cell>
          <cell r="B6">
            <v>4</v>
          </cell>
          <cell r="C6" t="str">
            <v>A.7.I.a</v>
          </cell>
          <cell r="D6">
            <v>0.28999999999999998</v>
          </cell>
          <cell r="E6">
            <v>7.11</v>
          </cell>
          <cell r="F6" t="str">
            <v>Recoltarea ghindei - stejar pedunculat, stejar roșu, stejar brumăriu și cer - fructificație slabă - &lt; 5 kg pe un arbore</v>
          </cell>
          <cell r="G6" t="str">
            <v>kg</v>
          </cell>
          <cell r="H6">
            <v>1</v>
          </cell>
        </row>
        <row r="7">
          <cell r="A7" t="str">
            <v>A.7.I.b</v>
          </cell>
          <cell r="B7">
            <v>5</v>
          </cell>
          <cell r="C7" t="str">
            <v>A.7.I.b</v>
          </cell>
          <cell r="D7">
            <v>0.17</v>
          </cell>
          <cell r="E7">
            <v>4.17</v>
          </cell>
          <cell r="F7" t="str">
            <v>Recoltarea ghindei - stejar pedunculat, stejar roșu, stejar brumăriu și cer - fructificație bună; 5,1 - 10  kg pe un arbore</v>
          </cell>
          <cell r="G7" t="str">
            <v>kg</v>
          </cell>
          <cell r="H7">
            <v>1</v>
          </cell>
        </row>
        <row r="8">
          <cell r="A8" t="str">
            <v>A.7.I.c</v>
          </cell>
          <cell r="B8">
            <v>6</v>
          </cell>
          <cell r="C8" t="str">
            <v>A.7.I.c</v>
          </cell>
          <cell r="D8">
            <v>0.09</v>
          </cell>
          <cell r="E8">
            <v>2.21</v>
          </cell>
          <cell r="F8" t="str">
            <v>Recoltarea ghindei - stejar pedunculat, stejar roșu, stejar brumăriu și cer - fructificație foarte bună; &gt; 10  kg pe un arbore</v>
          </cell>
          <cell r="G8" t="str">
            <v>kg</v>
          </cell>
          <cell r="H8">
            <v>1</v>
          </cell>
        </row>
        <row r="9">
          <cell r="A9" t="str">
            <v>A.7.II.a</v>
          </cell>
          <cell r="B9">
            <v>7</v>
          </cell>
          <cell r="C9" t="str">
            <v>A.7.II.a</v>
          </cell>
          <cell r="D9">
            <v>0.3</v>
          </cell>
          <cell r="E9">
            <v>7.36</v>
          </cell>
          <cell r="F9" t="str">
            <v>Recoltarea ghindei - stejar pufos, gorun și gârniță - fructificație slabă - &lt; 5 kg pe un arbore</v>
          </cell>
          <cell r="G9" t="str">
            <v>kg</v>
          </cell>
          <cell r="H9">
            <v>1</v>
          </cell>
        </row>
        <row r="10">
          <cell r="A10" t="str">
            <v>A.7.II.b</v>
          </cell>
          <cell r="B10">
            <v>8</v>
          </cell>
          <cell r="C10" t="str">
            <v>A.7.II.b</v>
          </cell>
          <cell r="D10">
            <v>0.18</v>
          </cell>
          <cell r="E10">
            <v>4.42</v>
          </cell>
          <cell r="F10" t="str">
            <v>Recoltarea ghindei - stejar pufos, gorun și gârniță - fructificație bună; 5,1 - 10  kg pe un arbore</v>
          </cell>
          <cell r="G10" t="str">
            <v>kg</v>
          </cell>
          <cell r="H10">
            <v>1</v>
          </cell>
        </row>
        <row r="11">
          <cell r="A11" t="str">
            <v>A.7.II.c</v>
          </cell>
          <cell r="B11">
            <v>9</v>
          </cell>
          <cell r="C11" t="str">
            <v>A.7.II.c</v>
          </cell>
          <cell r="D11">
            <v>0.12</v>
          </cell>
          <cell r="E11">
            <v>2.94</v>
          </cell>
          <cell r="F11" t="str">
            <v>Recoltarea ghindei - stejar pufos, gorun și gârniță - fructificație foarte bună; &gt; 10  kg pe un arbore</v>
          </cell>
          <cell r="G11" t="str">
            <v>kg</v>
          </cell>
          <cell r="H11">
            <v>1</v>
          </cell>
        </row>
        <row r="12">
          <cell r="A12" t="str">
            <v>A.8.I.a</v>
          </cell>
          <cell r="B12">
            <v>10</v>
          </cell>
          <cell r="C12" t="str">
            <v>A.8.I.a</v>
          </cell>
          <cell r="D12">
            <v>2.09</v>
          </cell>
          <cell r="E12">
            <v>57.54</v>
          </cell>
          <cell r="F12" t="str">
            <v>Recoltarea semințelor aripate de tei, frasin, acerinee și mojdrean - I. Tei - Fructificație slabă</v>
          </cell>
          <cell r="G12" t="str">
            <v>Kg</v>
          </cell>
          <cell r="H12">
            <v>7</v>
          </cell>
        </row>
        <row r="13">
          <cell r="A13" t="str">
            <v>A.8.I.b</v>
          </cell>
          <cell r="B13">
            <v>11</v>
          </cell>
          <cell r="C13" t="str">
            <v>A.8.I.b</v>
          </cell>
          <cell r="D13">
            <v>1.58</v>
          </cell>
          <cell r="E13">
            <v>43.5</v>
          </cell>
          <cell r="F13" t="str">
            <v>Recoltarea semințelor aripate de tei, frasin, acerinee și mojdrean - I. Tei - Fructificație bună</v>
          </cell>
          <cell r="G13" t="str">
            <v>Kg</v>
          </cell>
          <cell r="H13">
            <v>7</v>
          </cell>
        </row>
        <row r="14">
          <cell r="A14" t="str">
            <v>A.8.I.c</v>
          </cell>
          <cell r="B14">
            <v>12</v>
          </cell>
          <cell r="C14" t="str">
            <v>A.8.I.c</v>
          </cell>
          <cell r="D14">
            <v>1.1599999999999999</v>
          </cell>
          <cell r="E14">
            <v>31.93</v>
          </cell>
          <cell r="F14" t="str">
            <v>Recoltarea semințelor aripate de tei, frasin, acerinee și mojdrean - I. Tei - Fructificație foarte bună</v>
          </cell>
          <cell r="G14" t="str">
            <v>Kg</v>
          </cell>
          <cell r="H14">
            <v>7</v>
          </cell>
        </row>
        <row r="15">
          <cell r="A15" t="str">
            <v>A.8.II.a</v>
          </cell>
          <cell r="B15">
            <v>13</v>
          </cell>
          <cell r="C15" t="str">
            <v>A.8.II.a</v>
          </cell>
          <cell r="D15">
            <v>1.74</v>
          </cell>
          <cell r="E15">
            <v>47.9</v>
          </cell>
          <cell r="F15" t="str">
            <v>Recoltarea semințelor aripate de tei, frasin, acerinee și mojdrean - II. Frasin - Fructificație slabă</v>
          </cell>
          <cell r="G15" t="str">
            <v>Kg</v>
          </cell>
          <cell r="H15">
            <v>7</v>
          </cell>
        </row>
        <row r="16">
          <cell r="A16" t="str">
            <v>A.8.II.b</v>
          </cell>
          <cell r="B16">
            <v>14</v>
          </cell>
          <cell r="C16" t="str">
            <v>A.8.II.b</v>
          </cell>
          <cell r="D16">
            <v>1.03</v>
          </cell>
          <cell r="E16">
            <v>28.36</v>
          </cell>
          <cell r="F16" t="str">
            <v>Recoltarea semințelor aripate de tei, frasin, acerinee și mojdrean - II. Frasin - Fructificație bună</v>
          </cell>
          <cell r="G16" t="str">
            <v>Kg</v>
          </cell>
          <cell r="H16">
            <v>7</v>
          </cell>
        </row>
        <row r="17">
          <cell r="A17" t="str">
            <v>A.8.II.c</v>
          </cell>
          <cell r="B17">
            <v>15</v>
          </cell>
          <cell r="C17" t="str">
            <v>A.8.II.c</v>
          </cell>
          <cell r="D17">
            <v>0.82</v>
          </cell>
          <cell r="E17">
            <v>22.57</v>
          </cell>
          <cell r="F17" t="str">
            <v>Recoltarea semințelor aripate de tei, frasin, acerinee și mojdrean - II. Frasin - Fructificație foarte bună</v>
          </cell>
          <cell r="G17" t="str">
            <v>Kg</v>
          </cell>
          <cell r="H17">
            <v>7</v>
          </cell>
        </row>
        <row r="18">
          <cell r="A18" t="str">
            <v>A.8.III.a</v>
          </cell>
          <cell r="B18">
            <v>16</v>
          </cell>
          <cell r="C18" t="str">
            <v>A.8.III.a</v>
          </cell>
          <cell r="D18">
            <v>1.3</v>
          </cell>
          <cell r="E18">
            <v>35.79</v>
          </cell>
          <cell r="F18" t="str">
            <v>Recoltarea semințelor aripate de tei, frasin, acerinee și mojdrean - III. Acerinee (paltin, jugastu, arțar) - Fructificație slabă</v>
          </cell>
          <cell r="G18" t="str">
            <v>Kg</v>
          </cell>
          <cell r="H18">
            <v>7</v>
          </cell>
        </row>
        <row r="19">
          <cell r="A19" t="str">
            <v>A.8.III.b</v>
          </cell>
          <cell r="B19">
            <v>17</v>
          </cell>
          <cell r="C19" t="str">
            <v>A.8.III.b</v>
          </cell>
          <cell r="D19">
            <v>0.93</v>
          </cell>
          <cell r="E19">
            <v>25.6</v>
          </cell>
          <cell r="F19" t="str">
            <v>Recoltarea semințelor aripate de tei, frasin, acerinee și mojdrean - III. Acerinee (paltin, jugastu, arțar) - Fructificație bună</v>
          </cell>
          <cell r="G19" t="str">
            <v>Kg</v>
          </cell>
          <cell r="H19">
            <v>7</v>
          </cell>
        </row>
        <row r="20">
          <cell r="A20" t="str">
            <v>A.8.III.c</v>
          </cell>
          <cell r="B20">
            <v>18</v>
          </cell>
          <cell r="C20" t="str">
            <v>A.8.III.c</v>
          </cell>
          <cell r="D20">
            <v>0.63</v>
          </cell>
          <cell r="E20">
            <v>17.34</v>
          </cell>
          <cell r="F20" t="str">
            <v>Recoltarea semințelor aripate de tei, frasin, acerinee și mojdrean - III. Acerinee (paltin, jugastu, arțar) - Fructificație foarte bună</v>
          </cell>
          <cell r="G20" t="str">
            <v>Kg</v>
          </cell>
          <cell r="H20">
            <v>7</v>
          </cell>
        </row>
        <row r="21">
          <cell r="A21" t="str">
            <v>A.8.IV.a</v>
          </cell>
          <cell r="B21">
            <v>19</v>
          </cell>
          <cell r="C21" t="str">
            <v>A.8.IV.a</v>
          </cell>
          <cell r="D21">
            <v>1.9</v>
          </cell>
          <cell r="E21">
            <v>52.31</v>
          </cell>
          <cell r="F21" t="str">
            <v>Recoltarea semințelor aripate de tei, frasin, acerinee și mojdrean - IV Mojdrean - Fructificație slabă</v>
          </cell>
          <cell r="G21" t="str">
            <v>Kg</v>
          </cell>
          <cell r="H21">
            <v>7</v>
          </cell>
        </row>
        <row r="22">
          <cell r="A22" t="str">
            <v>A.8.IV.b</v>
          </cell>
          <cell r="B22">
            <v>20</v>
          </cell>
          <cell r="C22" t="str">
            <v>A.8.IV.b</v>
          </cell>
          <cell r="D22">
            <v>1.18</v>
          </cell>
          <cell r="E22">
            <v>32.49</v>
          </cell>
          <cell r="F22" t="str">
            <v>Recoltarea semințelor aripate de tei, frasin, acerinee și mojdrean - IV Mojdrean - Fructificație bună</v>
          </cell>
          <cell r="G22" t="str">
            <v>Kg</v>
          </cell>
          <cell r="H22">
            <v>7</v>
          </cell>
        </row>
        <row r="23">
          <cell r="A23" t="str">
            <v>A.8.IV.c</v>
          </cell>
          <cell r="B23">
            <v>21</v>
          </cell>
          <cell r="C23" t="str">
            <v>A.8.IV.c</v>
          </cell>
          <cell r="D23">
            <v>0.63</v>
          </cell>
          <cell r="E23">
            <v>17.34</v>
          </cell>
          <cell r="F23" t="str">
            <v>Recoltarea semințelor aripate de tei, frasin, acerinee și mojdrean - IV Mojdrean - Fructificație foarte bună</v>
          </cell>
          <cell r="G23" t="str">
            <v>Kg</v>
          </cell>
          <cell r="H23">
            <v>7</v>
          </cell>
        </row>
        <row r="24">
          <cell r="A24" t="str">
            <v>B.1</v>
          </cell>
          <cell r="B24">
            <v>22</v>
          </cell>
          <cell r="C24" t="str">
            <v>B.1</v>
          </cell>
          <cell r="D24">
            <v>0.54</v>
          </cell>
          <cell r="E24">
            <v>13.52</v>
          </cell>
          <cell r="F24" t="str">
            <v>Curățarea mnuală a terenului de ierburi, rugi și zmeuriș</v>
          </cell>
          <cell r="G24" t="str">
            <v>ar</v>
          </cell>
          <cell r="H24">
            <v>2</v>
          </cell>
        </row>
        <row r="25">
          <cell r="A25" t="str">
            <v>B.10.I.a.1</v>
          </cell>
          <cell r="B25">
            <v>23</v>
          </cell>
          <cell r="C25" t="str">
            <v>B.10.I.a.1</v>
          </cell>
          <cell r="D25">
            <v>7.89</v>
          </cell>
          <cell r="E25">
            <v>201.43</v>
          </cell>
          <cell r="F25" t="str">
            <v>Desfundarea manuală a solului cu cazmaua - la 20 - 30 cm adâncime - în teren nelucrat anterior - sol cu textură ușoară</v>
          </cell>
          <cell r="G25" t="str">
            <v>ar</v>
          </cell>
          <cell r="H25">
            <v>3</v>
          </cell>
        </row>
        <row r="26">
          <cell r="A26" t="str">
            <v>B.10.I.a.2</v>
          </cell>
          <cell r="B26">
            <v>24</v>
          </cell>
          <cell r="C26" t="str">
            <v>B.10.I.a.2</v>
          </cell>
          <cell r="D26">
            <v>11.85</v>
          </cell>
          <cell r="E26">
            <v>302.52999999999997</v>
          </cell>
          <cell r="F26" t="str">
            <v>Desfundarea manuală a solului cu cazmaua - la 20 - 30 cm adâncime - în teren nelucrat anterior - sol cu textură mijlocie</v>
          </cell>
          <cell r="G26" t="str">
            <v>ar</v>
          </cell>
          <cell r="H26">
            <v>3</v>
          </cell>
        </row>
        <row r="27">
          <cell r="A27" t="str">
            <v>B.10.I.b.1</v>
          </cell>
          <cell r="B27">
            <v>25</v>
          </cell>
          <cell r="C27" t="str">
            <v>B.10.I.b.1</v>
          </cell>
          <cell r="D27">
            <v>7</v>
          </cell>
          <cell r="E27">
            <v>178.71</v>
          </cell>
          <cell r="F27" t="str">
            <v>Desfundarea manuală a solului cu cazmaua - la 20 - 30 cm adâncime - în teren lucrat anterior - sol cu textură ușoară</v>
          </cell>
          <cell r="G27" t="str">
            <v>ar</v>
          </cell>
          <cell r="H27">
            <v>3</v>
          </cell>
        </row>
        <row r="28">
          <cell r="A28" t="str">
            <v>B.10.I.b.2</v>
          </cell>
          <cell r="B28">
            <v>26</v>
          </cell>
          <cell r="C28" t="str">
            <v>B.10.I.b.2</v>
          </cell>
          <cell r="D28">
            <v>10.1</v>
          </cell>
          <cell r="E28">
            <v>257.85000000000002</v>
          </cell>
          <cell r="F28" t="str">
            <v>Desfundarea manuală a solului cu cazmaua - la 20 - 30 cm adâncime - în teren lucrat anterior - sol cu textură mijlocie</v>
          </cell>
          <cell r="G28" t="str">
            <v>ar</v>
          </cell>
          <cell r="H28">
            <v>3</v>
          </cell>
        </row>
        <row r="29">
          <cell r="A29" t="str">
            <v>B.10.II.a.1</v>
          </cell>
          <cell r="B29">
            <v>27</v>
          </cell>
          <cell r="C29" t="str">
            <v>B.10.II.a.1</v>
          </cell>
          <cell r="D29">
            <v>15.69</v>
          </cell>
          <cell r="E29">
            <v>400.57</v>
          </cell>
          <cell r="F29" t="str">
            <v>Desfundarea manuală a solului cu două cazmale - la 50 - 60 cm adâncime - în teren nelucrat anterior - sol cu textură ușoară</v>
          </cell>
          <cell r="G29" t="str">
            <v>ar</v>
          </cell>
          <cell r="H29">
            <v>3</v>
          </cell>
        </row>
        <row r="30">
          <cell r="A30" t="str">
            <v>B.10.II.a.2</v>
          </cell>
          <cell r="B30">
            <v>28</v>
          </cell>
          <cell r="C30" t="str">
            <v>B.10.II.a.2</v>
          </cell>
          <cell r="D30">
            <v>21.05</v>
          </cell>
          <cell r="E30">
            <v>537.41</v>
          </cell>
          <cell r="F30" t="str">
            <v>Desfundarea manuală a solului cu două cazmale - la 50 - 60 cm adâncime - în teren nelucrat anterior - sol cu textură mijlocie</v>
          </cell>
          <cell r="G30" t="str">
            <v>ar</v>
          </cell>
          <cell r="H30">
            <v>3</v>
          </cell>
        </row>
        <row r="31">
          <cell r="A31" t="str">
            <v>B.11.a.1</v>
          </cell>
          <cell r="B31">
            <v>29</v>
          </cell>
          <cell r="C31" t="str">
            <v>B.11.a.1</v>
          </cell>
          <cell r="D31">
            <v>1.37</v>
          </cell>
          <cell r="E31">
            <v>33.61</v>
          </cell>
          <cell r="F31" t="str">
            <v>Împrăștierea gunoiului de grajd &lt;10 t/ha</v>
          </cell>
          <cell r="G31" t="str">
            <v>tona</v>
          </cell>
          <cell r="H31">
            <v>1</v>
          </cell>
        </row>
        <row r="32">
          <cell r="A32" t="str">
            <v>B.11.a.2</v>
          </cell>
          <cell r="B32">
            <v>30</v>
          </cell>
          <cell r="C32" t="str">
            <v>B.11.a.2</v>
          </cell>
          <cell r="D32">
            <v>1.21</v>
          </cell>
          <cell r="E32">
            <v>29.68</v>
          </cell>
          <cell r="F32" t="str">
            <v>Împrăștierea gunoiului de grajd 10,1 - 20,0 t/ha</v>
          </cell>
          <cell r="G32" t="str">
            <v>tona</v>
          </cell>
          <cell r="H32">
            <v>1</v>
          </cell>
        </row>
        <row r="33">
          <cell r="A33" t="str">
            <v>B.11.a.3</v>
          </cell>
          <cell r="B33">
            <v>31</v>
          </cell>
          <cell r="C33" t="str">
            <v>B.11.a.3</v>
          </cell>
          <cell r="D33">
            <v>0.85</v>
          </cell>
          <cell r="E33">
            <v>20.85</v>
          </cell>
          <cell r="F33" t="str">
            <v>Împrăștierea gunoiului de grajd 20,1 - 30,0  t/ha</v>
          </cell>
          <cell r="G33" t="str">
            <v>tona</v>
          </cell>
          <cell r="H33">
            <v>1</v>
          </cell>
        </row>
        <row r="34">
          <cell r="A34" t="str">
            <v>B.11.a.4</v>
          </cell>
          <cell r="B34">
            <v>32</v>
          </cell>
          <cell r="C34" t="str">
            <v>B.11.a.4</v>
          </cell>
          <cell r="D34">
            <v>0.7</v>
          </cell>
          <cell r="E34">
            <v>17.170000000000002</v>
          </cell>
          <cell r="F34" t="str">
            <v>Împrăștierea gunoiului de grajd &gt;30 t/ha</v>
          </cell>
          <cell r="G34" t="str">
            <v>tona</v>
          </cell>
          <cell r="H34">
            <v>1</v>
          </cell>
        </row>
        <row r="35">
          <cell r="A35" t="str">
            <v>B.11.b</v>
          </cell>
          <cell r="B35">
            <v>33</v>
          </cell>
          <cell r="C35" t="str">
            <v>B.11.b</v>
          </cell>
          <cell r="D35">
            <v>5.03</v>
          </cell>
          <cell r="E35">
            <v>123.39</v>
          </cell>
          <cell r="F35" t="str">
            <v>Împrăștierea compostului</v>
          </cell>
          <cell r="G35" t="str">
            <v>tona</v>
          </cell>
          <cell r="H35">
            <v>1</v>
          </cell>
        </row>
        <row r="36">
          <cell r="A36" t="str">
            <v>B.12.I</v>
          </cell>
          <cell r="B36">
            <v>34</v>
          </cell>
          <cell r="C36" t="str">
            <v>B.12.I</v>
          </cell>
          <cell r="D36">
            <v>11.11</v>
          </cell>
          <cell r="E36">
            <v>278.08</v>
          </cell>
          <cell r="F36" t="str">
            <v>Pregătirea şi împrăştierea manuală a îngrăşămintelor minerale - I Mărunțirea îngrășemintelor minerale</v>
          </cell>
          <cell r="G36" t="str">
            <v>tona</v>
          </cell>
          <cell r="H36">
            <v>2</v>
          </cell>
        </row>
        <row r="37">
          <cell r="A37" t="str">
            <v>B.12.II</v>
          </cell>
          <cell r="B37">
            <v>35</v>
          </cell>
          <cell r="C37" t="str">
            <v>B.12.II</v>
          </cell>
          <cell r="D37">
            <v>14.49</v>
          </cell>
          <cell r="E37">
            <v>362.68</v>
          </cell>
          <cell r="F37" t="str">
            <v>Pregătirea şi împrăştierea manuală a îngrăşămintelor minerale - II Cernerea îngrășemintelor minerale</v>
          </cell>
          <cell r="G37" t="str">
            <v>tona</v>
          </cell>
          <cell r="H37">
            <v>2</v>
          </cell>
        </row>
        <row r="38">
          <cell r="A38" t="str">
            <v>B.12.III</v>
          </cell>
          <cell r="B38">
            <v>36</v>
          </cell>
          <cell r="C38" t="str">
            <v>B.12.III</v>
          </cell>
          <cell r="D38">
            <v>40.82</v>
          </cell>
          <cell r="E38">
            <v>1021.72</v>
          </cell>
          <cell r="F38" t="str">
            <v>Pregătirea şi împrăştierea manuală a îngrăşămintelor minerale - I Împrăștierea îngrășemintelor minerale</v>
          </cell>
          <cell r="G38" t="str">
            <v>tona</v>
          </cell>
          <cell r="H38">
            <v>2</v>
          </cell>
        </row>
        <row r="39">
          <cell r="A39" t="str">
            <v>B.12.III.b.1</v>
          </cell>
          <cell r="B39">
            <v>37</v>
          </cell>
          <cell r="C39" t="str">
            <v>B.12.III.b.1</v>
          </cell>
          <cell r="D39">
            <v>181.82</v>
          </cell>
          <cell r="E39">
            <v>4550.95</v>
          </cell>
          <cell r="F39" t="str">
            <v>Pregătirea şi împrăştierea manuală a îngrăşămintelor minerale - până la 150 kg/ha</v>
          </cell>
          <cell r="G39" t="str">
            <v>tona</v>
          </cell>
          <cell r="H39">
            <v>2</v>
          </cell>
        </row>
        <row r="40">
          <cell r="A40" t="str">
            <v>B.12.III.b.2</v>
          </cell>
          <cell r="B40">
            <v>38</v>
          </cell>
          <cell r="C40" t="str">
            <v>B.12.III.b.2</v>
          </cell>
          <cell r="D40">
            <v>142.86000000000001</v>
          </cell>
          <cell r="E40">
            <v>3575.79</v>
          </cell>
          <cell r="F40" t="str">
            <v>Pregătirea şi împrăştierea manuală a îngrăşămintelor minerale - 151 - 200 kg/ha</v>
          </cell>
          <cell r="G40" t="str">
            <v>tona</v>
          </cell>
          <cell r="H40">
            <v>2</v>
          </cell>
        </row>
        <row r="41">
          <cell r="A41" t="str">
            <v>B.12.III.b.3</v>
          </cell>
          <cell r="B41">
            <v>39</v>
          </cell>
          <cell r="C41" t="str">
            <v>B.12.III.b.3</v>
          </cell>
          <cell r="D41">
            <v>66.67</v>
          </cell>
          <cell r="E41">
            <v>1668.75</v>
          </cell>
          <cell r="F41" t="str">
            <v>Pregătirea şi împrăştierea manuală a îngrăşămintelor minerale - peste 200 kg/ha</v>
          </cell>
          <cell r="G41" t="str">
            <v>tona</v>
          </cell>
          <cell r="H41">
            <v>2</v>
          </cell>
        </row>
        <row r="42">
          <cell r="A42" t="str">
            <v>B.13.I.a</v>
          </cell>
          <cell r="B42">
            <v>40</v>
          </cell>
          <cell r="C42" t="str">
            <v>B.13.I.a</v>
          </cell>
          <cell r="D42">
            <v>1</v>
          </cell>
          <cell r="E42">
            <v>25.03</v>
          </cell>
          <cell r="F42" t="str">
            <v>Încorporarea îngrăşemintelor cu sapa sau cu săpăliga - în culturi printre rândurile de puieți - mobilizat anterior - textura solului ușoară</v>
          </cell>
          <cell r="G42" t="str">
            <v>ar</v>
          </cell>
          <cell r="H42">
            <v>2</v>
          </cell>
        </row>
        <row r="43">
          <cell r="A43" t="str">
            <v>B.13.I.b</v>
          </cell>
          <cell r="B43">
            <v>41</v>
          </cell>
          <cell r="C43" t="str">
            <v>B.13.I.b</v>
          </cell>
          <cell r="D43">
            <v>1.45</v>
          </cell>
          <cell r="E43">
            <v>36.29</v>
          </cell>
          <cell r="F43" t="str">
            <v>Încorporarea îngrăşemintelor cu sapa sau cu săpăliga - în culturi printre rândurile de puieți - mobilizat anterior - textura solului mijlocie</v>
          </cell>
          <cell r="G43" t="str">
            <v>ar</v>
          </cell>
          <cell r="H43">
            <v>2</v>
          </cell>
        </row>
        <row r="44">
          <cell r="A44" t="str">
            <v>B.13.II.a</v>
          </cell>
          <cell r="B44">
            <v>42</v>
          </cell>
          <cell r="C44" t="str">
            <v>B.13.II.a</v>
          </cell>
          <cell r="D44">
            <v>1.2</v>
          </cell>
          <cell r="E44">
            <v>30.04</v>
          </cell>
          <cell r="F44" t="str">
            <v>Încorporarea îngrăşemintelor cu sapa sau cu săpăliga - în teren liber - nemobilizat anterior - textura solului ușoară</v>
          </cell>
          <cell r="G44" t="str">
            <v>ar</v>
          </cell>
          <cell r="H44">
            <v>2</v>
          </cell>
        </row>
        <row r="45">
          <cell r="A45" t="str">
            <v>B.13.II.b</v>
          </cell>
          <cell r="B45">
            <v>43</v>
          </cell>
          <cell r="C45" t="str">
            <v>B.13.II.b</v>
          </cell>
          <cell r="D45">
            <v>1.72</v>
          </cell>
          <cell r="E45">
            <v>43.05</v>
          </cell>
          <cell r="F45" t="str">
            <v>Încorporarea îngrăşemintelor cu sapa sau cu săpăliga - în teren liber - nemobilizat anterior - textura solului mijlocie</v>
          </cell>
          <cell r="G45" t="str">
            <v>ar</v>
          </cell>
          <cell r="H45">
            <v>2</v>
          </cell>
        </row>
        <row r="46">
          <cell r="A46" t="str">
            <v>B.14.a</v>
          </cell>
          <cell r="B46">
            <v>44</v>
          </cell>
          <cell r="C46" t="str">
            <v>B.14.a</v>
          </cell>
          <cell r="D46">
            <v>3.86</v>
          </cell>
          <cell r="E46">
            <v>98.55</v>
          </cell>
          <cell r="F46" t="str">
            <v>Pregătirea manuală a solului pentru semănat şi repicat în teren desfundat</v>
          </cell>
          <cell r="G46" t="str">
            <v>ar</v>
          </cell>
          <cell r="H46">
            <v>3</v>
          </cell>
          <cell r="J46" t="str">
            <v>uşoare</v>
          </cell>
        </row>
        <row r="47">
          <cell r="A47" t="str">
            <v>B.14.b</v>
          </cell>
          <cell r="B47">
            <v>45</v>
          </cell>
          <cell r="C47" t="str">
            <v>B.14.b</v>
          </cell>
          <cell r="D47">
            <v>5.78</v>
          </cell>
          <cell r="E47">
            <v>147.56</v>
          </cell>
          <cell r="F47" t="str">
            <v>Pregătirea manuală a solului pentru semănat şi repicat în teren desfundat</v>
          </cell>
          <cell r="G47" t="str">
            <v>ar</v>
          </cell>
          <cell r="H47">
            <v>3</v>
          </cell>
          <cell r="J47" t="str">
            <v>mijlocii</v>
          </cell>
        </row>
        <row r="48">
          <cell r="A48" t="str">
            <v>B.14.c</v>
          </cell>
          <cell r="B48">
            <v>46</v>
          </cell>
          <cell r="C48" t="str">
            <v>B.14.c</v>
          </cell>
          <cell r="D48">
            <v>7.47</v>
          </cell>
          <cell r="E48">
            <v>190.71</v>
          </cell>
          <cell r="F48" t="str">
            <v>Pregătirea manuală a solului pentru semănat şi repicat în teren desfundat</v>
          </cell>
          <cell r="G48" t="str">
            <v>ar</v>
          </cell>
          <cell r="H48">
            <v>3</v>
          </cell>
          <cell r="J48" t="str">
            <v>grele</v>
          </cell>
        </row>
        <row r="49">
          <cell r="A49" t="str">
            <v>B.17.A.1</v>
          </cell>
          <cell r="B49">
            <v>47</v>
          </cell>
          <cell r="C49" t="str">
            <v>B.17.A.1</v>
          </cell>
          <cell r="D49">
            <v>11.2</v>
          </cell>
          <cell r="E49">
            <v>308.33999999999997</v>
          </cell>
          <cell r="F49" t="str">
            <v>Semănarea manuală a semințelor de rășinoase - cu scândura de marcat</v>
          </cell>
          <cell r="G49" t="str">
            <v>ar</v>
          </cell>
          <cell r="H49">
            <v>7</v>
          </cell>
          <cell r="K49">
            <v>15</v>
          </cell>
        </row>
        <row r="50">
          <cell r="A50" t="str">
            <v>B.17.A.2</v>
          </cell>
          <cell r="B50">
            <v>48</v>
          </cell>
          <cell r="C50" t="str">
            <v>B.17.A.2</v>
          </cell>
          <cell r="D50">
            <v>9.67</v>
          </cell>
          <cell r="E50">
            <v>266.22000000000003</v>
          </cell>
          <cell r="F50" t="str">
            <v>Semănarea manuală a semințelor de rășinoase - cu scândura de marcat</v>
          </cell>
          <cell r="G50" t="str">
            <v>ar</v>
          </cell>
          <cell r="H50">
            <v>7</v>
          </cell>
          <cell r="K50">
            <v>20</v>
          </cell>
        </row>
        <row r="51">
          <cell r="A51" t="str">
            <v>B.17.A.3</v>
          </cell>
          <cell r="B51">
            <v>49</v>
          </cell>
          <cell r="C51" t="str">
            <v>B.17.A.3</v>
          </cell>
          <cell r="D51">
            <v>7.02</v>
          </cell>
          <cell r="E51">
            <v>193.26</v>
          </cell>
          <cell r="F51" t="str">
            <v>Semănarea manuală a semințelor de rășinoase - cu tăvălugul marcator</v>
          </cell>
          <cell r="G51" t="str">
            <v>ar</v>
          </cell>
          <cell r="H51">
            <v>7</v>
          </cell>
          <cell r="K51">
            <v>25</v>
          </cell>
        </row>
        <row r="52">
          <cell r="A52" t="str">
            <v>B.17.B.1</v>
          </cell>
          <cell r="B52">
            <v>50</v>
          </cell>
          <cell r="C52" t="str">
            <v>B.17.B.1</v>
          </cell>
          <cell r="D52">
            <v>10.67</v>
          </cell>
          <cell r="E52">
            <v>293.75</v>
          </cell>
          <cell r="F52" t="str">
            <v>Semănarea manuală a semințelor de rășinoase - cu tăvălugul marcator</v>
          </cell>
          <cell r="G52" t="str">
            <v>ar</v>
          </cell>
          <cell r="H52">
            <v>7</v>
          </cell>
          <cell r="K52">
            <v>15</v>
          </cell>
        </row>
        <row r="53">
          <cell r="A53" t="str">
            <v>B.17.B.2</v>
          </cell>
          <cell r="B53">
            <v>51</v>
          </cell>
          <cell r="C53" t="str">
            <v>B.17.B.2</v>
          </cell>
          <cell r="D53">
            <v>9.73</v>
          </cell>
          <cell r="E53">
            <v>267.87</v>
          </cell>
          <cell r="F53" t="str">
            <v>Semănarea manuală a semințelor de rășinoase - cu tăvălugul marcator</v>
          </cell>
          <cell r="G53" t="str">
            <v>ar</v>
          </cell>
          <cell r="H53">
            <v>7</v>
          </cell>
          <cell r="K53">
            <v>20</v>
          </cell>
        </row>
        <row r="54">
          <cell r="A54" t="str">
            <v>B.17.C.1</v>
          </cell>
          <cell r="B54">
            <v>52</v>
          </cell>
          <cell r="C54" t="str">
            <v>B.17.C.1</v>
          </cell>
          <cell r="D54">
            <v>11.27</v>
          </cell>
          <cell r="E54">
            <v>310.26</v>
          </cell>
          <cell r="F54" t="str">
            <v>Semănarea manuală a semințelor de rășinoase - cu sfoara (sârma) și săpăliga</v>
          </cell>
          <cell r="G54" t="str">
            <v>ar</v>
          </cell>
          <cell r="H54">
            <v>7</v>
          </cell>
          <cell r="K54">
            <v>15</v>
          </cell>
        </row>
        <row r="55">
          <cell r="A55" t="str">
            <v>B.17.C.2</v>
          </cell>
          <cell r="B55">
            <v>53</v>
          </cell>
          <cell r="C55" t="str">
            <v>B.17.C.2</v>
          </cell>
          <cell r="D55">
            <v>10.3</v>
          </cell>
          <cell r="E55">
            <v>283.56</v>
          </cell>
          <cell r="F55" t="str">
            <v>Semănarea manuală a semințelor de rășinoase - cu sfoara (sârma) și săpăliga</v>
          </cell>
          <cell r="G55" t="str">
            <v>ar</v>
          </cell>
          <cell r="H55">
            <v>7</v>
          </cell>
          <cell r="K55">
            <v>20</v>
          </cell>
        </row>
        <row r="56">
          <cell r="A56" t="str">
            <v>B.17.C.3</v>
          </cell>
          <cell r="B56">
            <v>54</v>
          </cell>
          <cell r="C56" t="str">
            <v>B.17.C.3</v>
          </cell>
          <cell r="D56">
            <v>7.48</v>
          </cell>
          <cell r="E56">
            <v>205.92</v>
          </cell>
          <cell r="F56" t="str">
            <v>Semănarea manuală a semințelor de rășinoase - cu sfoara (sârma) și săpăliga</v>
          </cell>
          <cell r="G56" t="str">
            <v>ar</v>
          </cell>
          <cell r="H56">
            <v>7</v>
          </cell>
          <cell r="K56">
            <v>25</v>
          </cell>
        </row>
        <row r="57">
          <cell r="A57" t="str">
            <v>B.17.D.1</v>
          </cell>
          <cell r="B57">
            <v>55</v>
          </cell>
          <cell r="C57" t="str">
            <v>B.17.D.1</v>
          </cell>
          <cell r="D57">
            <v>8.6</v>
          </cell>
          <cell r="E57">
            <v>236.76</v>
          </cell>
          <cell r="F57" t="str">
            <v>Semănarea manuală a semințelor de rășinoase - cu sfoara (sârma) și sapa - rigolă</v>
          </cell>
          <cell r="G57" t="str">
            <v>ar</v>
          </cell>
          <cell r="H57">
            <v>7</v>
          </cell>
          <cell r="K57" t="str">
            <v>20-10-20</v>
          </cell>
        </row>
        <row r="58">
          <cell r="A58" t="str">
            <v>B.18.a.1</v>
          </cell>
          <cell r="B58">
            <v>56</v>
          </cell>
          <cell r="C58" t="str">
            <v>B.18.a.1</v>
          </cell>
          <cell r="D58">
            <v>8.2799999999999994</v>
          </cell>
          <cell r="E58">
            <v>219.67</v>
          </cell>
          <cell r="F58" t="str">
            <v>Semănarea manuală a semințelor de foioase - salcâm</v>
          </cell>
          <cell r="G58" t="str">
            <v>ar</v>
          </cell>
          <cell r="H58">
            <v>5</v>
          </cell>
          <cell r="R58" t="str">
            <v>înguste</v>
          </cell>
        </row>
        <row r="59">
          <cell r="A59" t="str">
            <v>B.18.a.2</v>
          </cell>
          <cell r="B59">
            <v>57</v>
          </cell>
          <cell r="C59" t="str">
            <v>B.18.a.2</v>
          </cell>
          <cell r="D59">
            <v>7.05</v>
          </cell>
          <cell r="E59">
            <v>187.04</v>
          </cell>
          <cell r="F59" t="str">
            <v>Semănarea manuală a semințelor de foioase - mălin</v>
          </cell>
          <cell r="G59" t="str">
            <v>ar</v>
          </cell>
          <cell r="H59">
            <v>5</v>
          </cell>
          <cell r="R59" t="str">
            <v>înguste</v>
          </cell>
        </row>
        <row r="60">
          <cell r="A60" t="str">
            <v>B.18.a.3</v>
          </cell>
          <cell r="B60">
            <v>58</v>
          </cell>
          <cell r="C60" t="str">
            <v>B.18.a.3</v>
          </cell>
          <cell r="D60">
            <v>7.57</v>
          </cell>
          <cell r="E60">
            <v>200.83</v>
          </cell>
          <cell r="F60" t="str">
            <v>Semănarea manuală a semințelor de foioase - acerinee, frasin, tei</v>
          </cell>
          <cell r="G60" t="str">
            <v>ar</v>
          </cell>
          <cell r="H60">
            <v>5</v>
          </cell>
          <cell r="R60" t="str">
            <v>înguste</v>
          </cell>
        </row>
        <row r="61">
          <cell r="A61" t="str">
            <v>B.18.a.4</v>
          </cell>
          <cell r="B61">
            <v>59</v>
          </cell>
          <cell r="C61" t="str">
            <v>B.18.a.4</v>
          </cell>
          <cell r="D61">
            <v>8.8800000000000008</v>
          </cell>
          <cell r="E61">
            <v>235.59</v>
          </cell>
          <cell r="F61" t="str">
            <v>Semănarea manuală a semințelor de foioase - castan</v>
          </cell>
          <cell r="G61" t="str">
            <v>ar</v>
          </cell>
          <cell r="H61">
            <v>5</v>
          </cell>
          <cell r="R61" t="str">
            <v>înguste</v>
          </cell>
        </row>
        <row r="62">
          <cell r="A62" t="str">
            <v>B.18.a.5</v>
          </cell>
          <cell r="B62">
            <v>60</v>
          </cell>
          <cell r="C62" t="str">
            <v>B.18.a.5</v>
          </cell>
          <cell r="D62">
            <v>7.41</v>
          </cell>
          <cell r="E62">
            <v>196.59</v>
          </cell>
          <cell r="F62" t="str">
            <v>Semănarea manuală a semințelor de foioase - alte specii</v>
          </cell>
          <cell r="G62" t="str">
            <v>ar</v>
          </cell>
          <cell r="H62">
            <v>5</v>
          </cell>
          <cell r="R62" t="str">
            <v>înguste</v>
          </cell>
        </row>
        <row r="63">
          <cell r="A63" t="str">
            <v>B.18.b</v>
          </cell>
          <cell r="B63">
            <v>61</v>
          </cell>
          <cell r="C63" t="str">
            <v>B.18.b</v>
          </cell>
          <cell r="D63">
            <v>4.79</v>
          </cell>
          <cell r="E63">
            <v>127.08</v>
          </cell>
          <cell r="F63" t="str">
            <v>Semănarea manuală a semințelor de foioase - diverse specii</v>
          </cell>
          <cell r="G63" t="str">
            <v>ar</v>
          </cell>
          <cell r="H63">
            <v>5</v>
          </cell>
          <cell r="R63" t="str">
            <v>late</v>
          </cell>
        </row>
        <row r="64">
          <cell r="A64" t="str">
            <v>B.18.c</v>
          </cell>
          <cell r="B64">
            <v>62</v>
          </cell>
          <cell r="C64" t="str">
            <v>B.18.c</v>
          </cell>
          <cell r="D64">
            <v>3.6</v>
          </cell>
          <cell r="E64">
            <v>95.51</v>
          </cell>
          <cell r="F64" t="str">
            <v>Semănarea manuală a semințelor de foioase - diverse specii</v>
          </cell>
          <cell r="G64" t="str">
            <v>ar</v>
          </cell>
          <cell r="H64">
            <v>5</v>
          </cell>
          <cell r="R64" t="str">
            <v>late</v>
          </cell>
        </row>
        <row r="65">
          <cell r="A65" t="str">
            <v>B.18.d</v>
          </cell>
          <cell r="B65">
            <v>63</v>
          </cell>
          <cell r="C65" t="str">
            <v>B.18.d</v>
          </cell>
          <cell r="D65">
            <v>8.6</v>
          </cell>
          <cell r="E65">
            <v>228.16</v>
          </cell>
          <cell r="F65" t="str">
            <v>Semănarea manuală a semințelor de foioase - diverse specii</v>
          </cell>
          <cell r="G65" t="str">
            <v>ar</v>
          </cell>
          <cell r="H65">
            <v>5</v>
          </cell>
          <cell r="R65" t="str">
            <v>grupate câte două</v>
          </cell>
        </row>
        <row r="66">
          <cell r="A66" t="str">
            <v>B.18.e.1</v>
          </cell>
          <cell r="B66">
            <v>64</v>
          </cell>
          <cell r="C66" t="str">
            <v>B.18.e.1</v>
          </cell>
          <cell r="D66">
            <v>6.64</v>
          </cell>
          <cell r="E66">
            <v>176.16</v>
          </cell>
          <cell r="F66" t="str">
            <v>Semănarea manuală a semințelor de foioase - salcâm</v>
          </cell>
          <cell r="G66" t="str">
            <v>ar</v>
          </cell>
          <cell r="H66">
            <v>5</v>
          </cell>
          <cell r="R66" t="str">
            <v>grupate câte două</v>
          </cell>
        </row>
        <row r="67">
          <cell r="A67" t="str">
            <v>B.18.e.2</v>
          </cell>
          <cell r="B67">
            <v>65</v>
          </cell>
          <cell r="C67" t="str">
            <v>B.18.e.2</v>
          </cell>
          <cell r="D67">
            <v>7.31</v>
          </cell>
          <cell r="E67">
            <v>193.93</v>
          </cell>
          <cell r="F67" t="str">
            <v>Semănarea manuală a semințelor de foioase - cvercinee</v>
          </cell>
          <cell r="G67" t="str">
            <v>ar</v>
          </cell>
          <cell r="H67">
            <v>5</v>
          </cell>
          <cell r="R67" t="str">
            <v>grupate câte două</v>
          </cell>
        </row>
        <row r="68">
          <cell r="A68" t="str">
            <v>B.18.e.3</v>
          </cell>
          <cell r="B68">
            <v>66</v>
          </cell>
          <cell r="C68" t="str">
            <v>B.18.e.3</v>
          </cell>
          <cell r="D68">
            <v>6.07</v>
          </cell>
          <cell r="E68">
            <v>161.04</v>
          </cell>
          <cell r="F68" t="str">
            <v>Semănarea manuală a semințelor de foioase - acerinee, frasin, tei</v>
          </cell>
          <cell r="G68" t="str">
            <v>ar</v>
          </cell>
          <cell r="H68">
            <v>5</v>
          </cell>
          <cell r="R68" t="str">
            <v>grupate câte două</v>
          </cell>
        </row>
        <row r="69">
          <cell r="A69" t="str">
            <v>B.18.e.4</v>
          </cell>
          <cell r="B69">
            <v>67</v>
          </cell>
          <cell r="C69" t="str">
            <v>B.18.e.4</v>
          </cell>
          <cell r="D69">
            <v>6.9</v>
          </cell>
          <cell r="E69">
            <v>183.06</v>
          </cell>
          <cell r="F69" t="str">
            <v>Semănarea manuală a semințelor de foioase - alte specii</v>
          </cell>
          <cell r="G69" t="str">
            <v>ar</v>
          </cell>
          <cell r="H69">
            <v>5</v>
          </cell>
          <cell r="R69" t="str">
            <v>grupate câte două</v>
          </cell>
        </row>
        <row r="70">
          <cell r="A70" t="str">
            <v>B.18.f.1</v>
          </cell>
          <cell r="B70">
            <v>68</v>
          </cell>
          <cell r="C70" t="str">
            <v>B.18.f.1</v>
          </cell>
          <cell r="D70">
            <v>6.21</v>
          </cell>
          <cell r="E70">
            <v>164.75</v>
          </cell>
          <cell r="F70" t="str">
            <v>Semănarea manuală a semințelor de foioase - salcâm</v>
          </cell>
          <cell r="G70" t="str">
            <v>ar</v>
          </cell>
          <cell r="H70">
            <v>5</v>
          </cell>
          <cell r="R70" t="str">
            <v>înguste</v>
          </cell>
        </row>
        <row r="71">
          <cell r="A71" t="str">
            <v>B.22.I.a.1</v>
          </cell>
          <cell r="B71">
            <v>69</v>
          </cell>
          <cell r="C71" t="str">
            <v>B.22.I.a.1</v>
          </cell>
          <cell r="D71">
            <v>1.89</v>
          </cell>
          <cell r="E71">
            <v>48.25</v>
          </cell>
          <cell r="F71" t="str">
            <v>Spargerea crustei înainte de răsărirea culturilor</v>
          </cell>
          <cell r="G71" t="str">
            <v>ar</v>
          </cell>
          <cell r="H71">
            <v>3</v>
          </cell>
          <cell r="S71" t="str">
            <v>ușoară</v>
          </cell>
        </row>
        <row r="72">
          <cell r="A72" t="str">
            <v>B.22.I.a.2</v>
          </cell>
          <cell r="B72">
            <v>70</v>
          </cell>
          <cell r="C72" t="str">
            <v>B.22.I.a.2</v>
          </cell>
          <cell r="D72">
            <v>1.38</v>
          </cell>
          <cell r="E72">
            <v>35.229999999999997</v>
          </cell>
          <cell r="F72" t="str">
            <v>Spargerea crustei înainte de răsărirea culturilor</v>
          </cell>
          <cell r="G72" t="str">
            <v>ar</v>
          </cell>
          <cell r="H72">
            <v>3</v>
          </cell>
          <cell r="S72" t="str">
            <v>ușoară</v>
          </cell>
        </row>
        <row r="73">
          <cell r="A73" t="str">
            <v>B.22.I.b.1</v>
          </cell>
          <cell r="B73">
            <v>71</v>
          </cell>
          <cell r="C73" t="str">
            <v>B.22.I.b.1</v>
          </cell>
          <cell r="D73">
            <v>1.7</v>
          </cell>
          <cell r="E73">
            <v>43.4</v>
          </cell>
          <cell r="F73" t="str">
            <v>Spargerea crustei înainte de răsărirea culturilor</v>
          </cell>
          <cell r="G73" t="str">
            <v>ar</v>
          </cell>
          <cell r="H73">
            <v>3</v>
          </cell>
          <cell r="S73" t="str">
            <v>mijlocie</v>
          </cell>
        </row>
        <row r="74">
          <cell r="A74" t="str">
            <v>B.22.I.b.2</v>
          </cell>
          <cell r="B74">
            <v>72</v>
          </cell>
          <cell r="C74" t="str">
            <v>B.22.I.b.2</v>
          </cell>
          <cell r="D74">
            <v>1.44</v>
          </cell>
          <cell r="E74">
            <v>36.76</v>
          </cell>
          <cell r="F74" t="str">
            <v>Spargerea crustei înainte de răsărirea culturilor</v>
          </cell>
          <cell r="G74" t="str">
            <v>ar</v>
          </cell>
          <cell r="H74">
            <v>3</v>
          </cell>
          <cell r="S74" t="str">
            <v>mijlocie</v>
          </cell>
        </row>
        <row r="75">
          <cell r="A75" t="str">
            <v>B.22.II.a.1</v>
          </cell>
          <cell r="B75">
            <v>73</v>
          </cell>
          <cell r="C75" t="str">
            <v>B.22.II.a.1</v>
          </cell>
          <cell r="D75">
            <v>1.64</v>
          </cell>
          <cell r="E75">
            <v>41.87</v>
          </cell>
          <cell r="F75" t="str">
            <v>Spargerea crustei după de răsărirea culturilor</v>
          </cell>
          <cell r="G75" t="str">
            <v>ar</v>
          </cell>
          <cell r="H75">
            <v>3</v>
          </cell>
          <cell r="S75" t="str">
            <v>ușoară</v>
          </cell>
        </row>
        <row r="76">
          <cell r="A76" t="str">
            <v>B.22.II.a.2</v>
          </cell>
          <cell r="B76">
            <v>74</v>
          </cell>
          <cell r="C76" t="str">
            <v>B.22.II.a.2</v>
          </cell>
          <cell r="D76">
            <v>1.58</v>
          </cell>
          <cell r="E76">
            <v>40.340000000000003</v>
          </cell>
          <cell r="F76" t="str">
            <v>Spargerea crustei după de răsărirea culturilor</v>
          </cell>
          <cell r="G76" t="str">
            <v>ar</v>
          </cell>
          <cell r="H76">
            <v>3</v>
          </cell>
          <cell r="S76" t="str">
            <v>ușoară</v>
          </cell>
        </row>
        <row r="77">
          <cell r="A77" t="str">
            <v>B.22.II.b.1</v>
          </cell>
          <cell r="B77">
            <v>75</v>
          </cell>
          <cell r="C77" t="str">
            <v>B.22.II.b.1</v>
          </cell>
          <cell r="D77">
            <v>2.25</v>
          </cell>
          <cell r="E77">
            <v>57.44</v>
          </cell>
          <cell r="F77" t="str">
            <v>Spargerea crustei după de răsărirea culturilor</v>
          </cell>
          <cell r="G77" t="str">
            <v>ar</v>
          </cell>
          <cell r="H77">
            <v>3</v>
          </cell>
          <cell r="S77" t="str">
            <v>mijlocie</v>
          </cell>
        </row>
        <row r="78">
          <cell r="A78" t="str">
            <v>B.22.II.b.2</v>
          </cell>
          <cell r="B78">
            <v>76</v>
          </cell>
          <cell r="C78" t="str">
            <v>B.22.II.b.2</v>
          </cell>
          <cell r="D78">
            <v>1.88</v>
          </cell>
          <cell r="E78">
            <v>48</v>
          </cell>
          <cell r="F78" t="str">
            <v>Spargerea crustei după de răsărirea culturilor</v>
          </cell>
          <cell r="G78" t="str">
            <v>ar</v>
          </cell>
          <cell r="H78">
            <v>3</v>
          </cell>
          <cell r="S78" t="str">
            <v>mijlocie</v>
          </cell>
        </row>
        <row r="79">
          <cell r="A79" t="str">
            <v>B.22.III</v>
          </cell>
          <cell r="B79">
            <v>77</v>
          </cell>
          <cell r="C79" t="str">
            <v>B.22.III</v>
          </cell>
          <cell r="D79">
            <v>0.6</v>
          </cell>
          <cell r="E79">
            <v>15.32</v>
          </cell>
          <cell r="F79" t="str">
            <v>Spargerea crustei cu prășitoarea Wolf</v>
          </cell>
          <cell r="G79" t="str">
            <v>ar</v>
          </cell>
          <cell r="H79">
            <v>3</v>
          </cell>
        </row>
        <row r="80">
          <cell r="A80" t="str">
            <v>B.24.a</v>
          </cell>
          <cell r="B80">
            <v>78</v>
          </cell>
          <cell r="C80" t="str">
            <v>B.24.a</v>
          </cell>
          <cell r="D80">
            <v>1.45</v>
          </cell>
          <cell r="E80">
            <v>36.29</v>
          </cell>
          <cell r="F80" t="str">
            <v>Udatul semănăturilor cu stropitoarea &lt; 5 litri</v>
          </cell>
          <cell r="G80" t="str">
            <v>ar</v>
          </cell>
          <cell r="H80">
            <v>2</v>
          </cell>
        </row>
        <row r="81">
          <cell r="A81" t="str">
            <v>B.24.b</v>
          </cell>
          <cell r="B81">
            <v>79</v>
          </cell>
          <cell r="C81" t="str">
            <v>B.24.b</v>
          </cell>
          <cell r="D81">
            <v>2.92</v>
          </cell>
          <cell r="E81">
            <v>73.09</v>
          </cell>
          <cell r="F81" t="str">
            <v>Udatul semănăturilor cu stropitoarea 5,1 - 10 litri</v>
          </cell>
          <cell r="G81" t="str">
            <v>ar</v>
          </cell>
          <cell r="H81">
            <v>2</v>
          </cell>
        </row>
        <row r="82">
          <cell r="A82" t="str">
            <v>B.24.c</v>
          </cell>
          <cell r="B82">
            <v>80</v>
          </cell>
          <cell r="C82" t="str">
            <v>B.24.c</v>
          </cell>
          <cell r="D82">
            <v>3.76</v>
          </cell>
          <cell r="E82">
            <v>94.11</v>
          </cell>
          <cell r="F82" t="str">
            <v>Udatul semănăturilor cu stropitoarea 10,1 - 15 litri</v>
          </cell>
          <cell r="G82" t="str">
            <v>ar</v>
          </cell>
          <cell r="H82">
            <v>2</v>
          </cell>
        </row>
        <row r="83">
          <cell r="A83" t="str">
            <v>B.24.d</v>
          </cell>
          <cell r="B83">
            <v>81</v>
          </cell>
          <cell r="C83" t="str">
            <v>B.24.d</v>
          </cell>
          <cell r="D83">
            <v>4.47</v>
          </cell>
          <cell r="E83">
            <v>111.88</v>
          </cell>
          <cell r="F83" t="str">
            <v>Udatul semănăturilor cu stropitoarea 15,1 - 20 litri</v>
          </cell>
          <cell r="G83" t="str">
            <v>ar</v>
          </cell>
          <cell r="H83">
            <v>2</v>
          </cell>
        </row>
        <row r="84">
          <cell r="A84" t="str">
            <v>B.24.e</v>
          </cell>
          <cell r="B84">
            <v>82</v>
          </cell>
          <cell r="C84" t="str">
            <v>B.24.e</v>
          </cell>
          <cell r="D84">
            <v>5.37</v>
          </cell>
          <cell r="E84">
            <v>134.41</v>
          </cell>
          <cell r="F84" t="str">
            <v>Udatul semănăturilor cu stropitoarea 20,1 - 30 litri</v>
          </cell>
          <cell r="G84" t="str">
            <v>ar</v>
          </cell>
          <cell r="H84">
            <v>2</v>
          </cell>
        </row>
        <row r="85">
          <cell r="A85" t="str">
            <v>B.24.f</v>
          </cell>
          <cell r="B85">
            <v>83</v>
          </cell>
          <cell r="C85" t="str">
            <v>B.24.f</v>
          </cell>
          <cell r="D85">
            <v>6.11</v>
          </cell>
          <cell r="E85">
            <v>152.93</v>
          </cell>
          <cell r="F85" t="str">
            <v>Udatul semănăturilor cu stropitoarea &gt; 30 litri</v>
          </cell>
          <cell r="G85" t="str">
            <v>ar</v>
          </cell>
          <cell r="H85">
            <v>2</v>
          </cell>
        </row>
        <row r="86">
          <cell r="A86" t="str">
            <v>B.25.a.1</v>
          </cell>
          <cell r="B86">
            <v>84</v>
          </cell>
          <cell r="C86" t="str">
            <v>B.25.a.1</v>
          </cell>
          <cell r="D86">
            <v>1.0900000000000001</v>
          </cell>
          <cell r="E86">
            <v>27.28</v>
          </cell>
          <cell r="F86" t="str">
            <v>Udatul semănăturilor cu furtunul - Debitul de apă ce trece prin furtun (l/min): &lt;10; Norma de udare (l/m.p.): 5,1 - 7,5</v>
          </cell>
          <cell r="G86" t="str">
            <v>ar</v>
          </cell>
          <cell r="H86">
            <v>2</v>
          </cell>
        </row>
        <row r="87">
          <cell r="A87" t="str">
            <v>B.25.a.2</v>
          </cell>
          <cell r="B87">
            <v>85</v>
          </cell>
          <cell r="C87" t="str">
            <v>B.25.a.2</v>
          </cell>
          <cell r="D87">
            <v>1.45</v>
          </cell>
          <cell r="E87">
            <v>36.29</v>
          </cell>
          <cell r="F87" t="str">
            <v>Udatul semănăturilor cu furtunul - Debitul de apă ce trece prin furtun (l/min): &lt;10; Norma de udare (l/m.p.): 7,6 - 10,0</v>
          </cell>
          <cell r="G87" t="str">
            <v>ar</v>
          </cell>
          <cell r="H87">
            <v>2</v>
          </cell>
        </row>
        <row r="88">
          <cell r="A88" t="str">
            <v>B.25.b.1</v>
          </cell>
          <cell r="B88">
            <v>86</v>
          </cell>
          <cell r="C88" t="str">
            <v>B.25.b.1</v>
          </cell>
          <cell r="D88">
            <v>0.8</v>
          </cell>
          <cell r="E88">
            <v>20.02</v>
          </cell>
          <cell r="F88" t="str">
            <v>Udatul semănăturilor cu furtunul - Debitul de apă ce trece prin furtun (l/min): 10,1 - 15,0; Norma de udare (l/m.p.): 5,1 - 7,5</v>
          </cell>
          <cell r="G88" t="str">
            <v>ar</v>
          </cell>
          <cell r="H88">
            <v>2</v>
          </cell>
        </row>
        <row r="89">
          <cell r="A89" t="str">
            <v>B.25.b.2</v>
          </cell>
          <cell r="B89">
            <v>87</v>
          </cell>
          <cell r="C89" t="str">
            <v>B.25.b.2</v>
          </cell>
          <cell r="D89">
            <v>1.1299999999999999</v>
          </cell>
          <cell r="E89">
            <v>28.28</v>
          </cell>
          <cell r="F89" t="str">
            <v>Udatul semănăturilor cu furtunul - Debitul de apă ce trece prin furtun (l/min): 10,1 - 15,0; Norma de udare (l/m.p.): 7,6 - 10,0</v>
          </cell>
          <cell r="G89" t="str">
            <v>ar</v>
          </cell>
          <cell r="H89">
            <v>2</v>
          </cell>
        </row>
        <row r="90">
          <cell r="A90" t="str">
            <v>B.25.b.3</v>
          </cell>
          <cell r="B90">
            <v>88</v>
          </cell>
          <cell r="C90" t="str">
            <v>B.25.b.3</v>
          </cell>
          <cell r="D90">
            <v>1.96</v>
          </cell>
          <cell r="E90">
            <v>49.06</v>
          </cell>
          <cell r="F90" t="str">
            <v>Udatul semănăturilor cu furtunul - Debitul de apă ce trece prin furtun (l/min): 10,1 - 15,0; Norma de udare (l/m.p.): 10,1 - 12,5</v>
          </cell>
          <cell r="G90" t="str">
            <v>ar</v>
          </cell>
          <cell r="H90">
            <v>2</v>
          </cell>
        </row>
        <row r="91">
          <cell r="A91" t="str">
            <v>B.25.c.1</v>
          </cell>
          <cell r="B91">
            <v>89</v>
          </cell>
          <cell r="C91" t="str">
            <v>B.25.c.1</v>
          </cell>
          <cell r="D91">
            <v>0.53</v>
          </cell>
          <cell r="E91">
            <v>13.27</v>
          </cell>
          <cell r="F91" t="str">
            <v>Udatul semănăturilor cu furtunul - Debitul de apă ce trece prin furtun (l/min): 15,1 - 20,0; Norma de udare (l/m.p.): 5,1 - 7,5</v>
          </cell>
          <cell r="G91" t="str">
            <v>ar</v>
          </cell>
          <cell r="H91">
            <v>2</v>
          </cell>
        </row>
        <row r="92">
          <cell r="A92" t="str">
            <v>B.25.c.2</v>
          </cell>
          <cell r="B92">
            <v>90</v>
          </cell>
          <cell r="C92" t="str">
            <v>B.25.c.2</v>
          </cell>
          <cell r="D92">
            <v>0.9</v>
          </cell>
          <cell r="E92">
            <v>22.53</v>
          </cell>
          <cell r="F92" t="str">
            <v>Udatul semănăturilor cu furtunul - Debitul de apă ce trece prin furtun (l/min): 15,1 - 20,0; Norma de udare (l/m.p.): 7,6 - 10,0</v>
          </cell>
          <cell r="G92" t="str">
            <v>ar</v>
          </cell>
          <cell r="H92">
            <v>2</v>
          </cell>
        </row>
        <row r="93">
          <cell r="A93" t="str">
            <v>B.25.c.3</v>
          </cell>
          <cell r="B93">
            <v>91</v>
          </cell>
          <cell r="C93" t="str">
            <v>B.25.c.3</v>
          </cell>
          <cell r="D93">
            <v>1.31</v>
          </cell>
          <cell r="E93">
            <v>32.79</v>
          </cell>
          <cell r="F93" t="str">
            <v>Udatul semănăturilor cu furtunul - Debitul de apă ce trece prin furtun (l/min): 15,1 - 20,0; Norma de udare (l/m.p.): 10,1 - 12,5</v>
          </cell>
          <cell r="G93" t="str">
            <v>ar</v>
          </cell>
          <cell r="H93">
            <v>2</v>
          </cell>
        </row>
        <row r="94">
          <cell r="A94" t="str">
            <v>B.25.c.4</v>
          </cell>
          <cell r="B94">
            <v>92</v>
          </cell>
          <cell r="C94" t="str">
            <v>B.25.c.4</v>
          </cell>
          <cell r="D94">
            <v>1.62</v>
          </cell>
          <cell r="E94">
            <v>40.549999999999997</v>
          </cell>
          <cell r="F94" t="str">
            <v>Udatul semănăturilor cu furtunul - Debitul de apă ce trece prin furtun (l/min): 15,1 - 20,0; Norma de udare (l/m.p.): 12,6 - 15,0</v>
          </cell>
          <cell r="G94" t="str">
            <v>ar</v>
          </cell>
          <cell r="H94">
            <v>2</v>
          </cell>
        </row>
        <row r="95">
          <cell r="A95" t="str">
            <v>B.26.I.a</v>
          </cell>
          <cell r="B95">
            <v>93</v>
          </cell>
          <cell r="C95" t="str">
            <v>B.26.I.a</v>
          </cell>
          <cell r="D95">
            <v>0.13</v>
          </cell>
          <cell r="E95">
            <v>3.38</v>
          </cell>
          <cell r="F95" t="str">
            <v>Irigarea culturilor prin aspersiune - manipularea tronsoanelor și accesorilor aripii de ploaie pe distanța medie de 40 m</v>
          </cell>
          <cell r="G95" t="str">
            <v>10 buc</v>
          </cell>
          <cell r="H95">
            <v>4</v>
          </cell>
        </row>
        <row r="96">
          <cell r="A96" t="str">
            <v>B.26.I.b</v>
          </cell>
          <cell r="B96">
            <v>94</v>
          </cell>
          <cell r="C96" t="str">
            <v>B.26.I.b</v>
          </cell>
          <cell r="D96">
            <v>0.26</v>
          </cell>
          <cell r="E96">
            <v>6.77</v>
          </cell>
          <cell r="F96" t="str">
            <v>Irigarea culturilor prin aspersiune - manipularea tronsoanelor și accesorilor aripii de ploaie pe distanța medie de 80 m</v>
          </cell>
          <cell r="G96" t="str">
            <v>10 buc</v>
          </cell>
          <cell r="H96">
            <v>4</v>
          </cell>
        </row>
        <row r="97">
          <cell r="A97" t="str">
            <v>B.26.I.c</v>
          </cell>
          <cell r="B97">
            <v>95</v>
          </cell>
          <cell r="C97" t="str">
            <v>B.26.I.c</v>
          </cell>
          <cell r="D97">
            <v>0.44</v>
          </cell>
          <cell r="E97">
            <v>11.45</v>
          </cell>
          <cell r="F97" t="str">
            <v>Irigarea culturilor prin aspersiune - manipularea tronsoanelor și accesorilor aripii de ploaie pe distanța medie de 120 m</v>
          </cell>
          <cell r="G97" t="str">
            <v>10 buc</v>
          </cell>
          <cell r="H97">
            <v>4</v>
          </cell>
        </row>
        <row r="98">
          <cell r="A98" t="str">
            <v>B.26.I.d</v>
          </cell>
          <cell r="B98">
            <v>96</v>
          </cell>
          <cell r="C98" t="str">
            <v>B.26.I.d</v>
          </cell>
          <cell r="D98">
            <v>0.48</v>
          </cell>
          <cell r="E98">
            <v>12.49</v>
          </cell>
          <cell r="F98" t="str">
            <v>Irigarea culturilor prin aspersiune - manipularea tronsoanelor și accesorilor aripii de ploaie pe distanța medie de 140 m</v>
          </cell>
          <cell r="G98" t="str">
            <v>10 buc</v>
          </cell>
          <cell r="H98">
            <v>4</v>
          </cell>
        </row>
        <row r="99">
          <cell r="A99" t="str">
            <v>B.26.II.1</v>
          </cell>
          <cell r="B99">
            <v>97</v>
          </cell>
          <cell r="C99" t="str">
            <v>B.26.II.1</v>
          </cell>
          <cell r="D99">
            <v>0.18</v>
          </cell>
          <cell r="E99">
            <v>4.6900000000000004</v>
          </cell>
          <cell r="F99" t="str">
            <v>Irigarea culturilor prin aspersiune - montarea sau demontarea aripii de ploaie</v>
          </cell>
          <cell r="G99" t="str">
            <v>10 buc</v>
          </cell>
          <cell r="H99">
            <v>4</v>
          </cell>
        </row>
        <row r="100">
          <cell r="A100" t="str">
            <v>B.26.II.2.a</v>
          </cell>
          <cell r="B100">
            <v>98</v>
          </cell>
          <cell r="C100" t="str">
            <v>B.26.II.2.a</v>
          </cell>
          <cell r="D100">
            <v>0.55000000000000004</v>
          </cell>
          <cell r="E100">
            <v>14.32</v>
          </cell>
          <cell r="F100" t="str">
            <v>Irigarea culturilor prin aspersiune - instalarea aripii de ploaie în poziție paralelă cu cea anterioară la dist. &lt; 40 m</v>
          </cell>
          <cell r="G100" t="str">
            <v>10 buc</v>
          </cell>
          <cell r="H100">
            <v>4</v>
          </cell>
        </row>
        <row r="101">
          <cell r="A101" t="str">
            <v>B.26.II.2.b</v>
          </cell>
          <cell r="B101">
            <v>99</v>
          </cell>
          <cell r="C101" t="str">
            <v>B.26.II.2.b</v>
          </cell>
          <cell r="D101">
            <v>0.86</v>
          </cell>
          <cell r="E101">
            <v>22.39</v>
          </cell>
          <cell r="F101" t="str">
            <v>Irigarea culturilor prin aspersiune - instalarea aripii de ploaie în poziție paralelă cu cea anterioară la dist. &gt; 40 m</v>
          </cell>
          <cell r="G101" t="str">
            <v>10 buc</v>
          </cell>
          <cell r="H101">
            <v>4</v>
          </cell>
        </row>
        <row r="102">
          <cell r="A102" t="str">
            <v>B.26.III.a</v>
          </cell>
          <cell r="B102">
            <v>100</v>
          </cell>
          <cell r="C102" t="str">
            <v>B.26.III.a</v>
          </cell>
          <cell r="D102">
            <v>0.26</v>
          </cell>
          <cell r="E102">
            <v>6.77</v>
          </cell>
          <cell r="F102" t="str">
            <v>Irigarea culturilor prin aspersiune - supravegherea aripii de ploaie în funcție de debit - &lt;40 mc/h;</v>
          </cell>
          <cell r="G102" t="str">
            <v>10 buc</v>
          </cell>
          <cell r="H102">
            <v>4</v>
          </cell>
        </row>
        <row r="103">
          <cell r="A103" t="str">
            <v>B.26.III.b</v>
          </cell>
          <cell r="B103">
            <v>101</v>
          </cell>
          <cell r="C103" t="str">
            <v>B.26.III.b</v>
          </cell>
          <cell r="D103">
            <v>0.17</v>
          </cell>
          <cell r="E103">
            <v>4.43</v>
          </cell>
          <cell r="F103" t="str">
            <v>Irigarea culturilor prin aspersiune - supravegherea aripii de ploaie în funcție de debit - 41 - 60 mc/h;</v>
          </cell>
          <cell r="G103" t="str">
            <v>10 buc</v>
          </cell>
          <cell r="H103">
            <v>4</v>
          </cell>
        </row>
        <row r="104">
          <cell r="A104" t="str">
            <v>B.26.III.c</v>
          </cell>
          <cell r="B104">
            <v>102</v>
          </cell>
          <cell r="C104" t="str">
            <v>B.26.III.c</v>
          </cell>
          <cell r="D104">
            <v>0.13</v>
          </cell>
          <cell r="E104">
            <v>3.38</v>
          </cell>
          <cell r="F104" t="str">
            <v>Irigarea culturilor prin aspersiune - supravegherea aripii de ploaie în funcție de debit - 61-80 mc/h;</v>
          </cell>
          <cell r="G104" t="str">
            <v>10 buc</v>
          </cell>
          <cell r="H104">
            <v>4</v>
          </cell>
        </row>
        <row r="105">
          <cell r="A105" t="str">
            <v>B.28.I.a</v>
          </cell>
          <cell r="B105">
            <v>103</v>
          </cell>
          <cell r="C105" t="str">
            <v>B.28.I.a</v>
          </cell>
          <cell r="D105">
            <v>15.69</v>
          </cell>
          <cell r="E105">
            <v>416.26</v>
          </cell>
          <cell r="F105" t="str">
            <v>Plivit manual şi prăşit cu sapa sau săpăliga culturi de răşinoase în vârstă de peste 1 an nr. Prașile I grad de îmburuienire slab</v>
          </cell>
          <cell r="G105" t="str">
            <v>ar</v>
          </cell>
          <cell r="H105">
            <v>5</v>
          </cell>
        </row>
        <row r="106">
          <cell r="A106" t="str">
            <v>B.28.I.b</v>
          </cell>
          <cell r="B106">
            <v>104</v>
          </cell>
          <cell r="C106" t="str">
            <v>B.28.I.b</v>
          </cell>
          <cell r="D106">
            <v>17.78</v>
          </cell>
          <cell r="E106">
            <v>471.7</v>
          </cell>
          <cell r="F106" t="str">
            <v>Plivit manual şi prăşit cu sapa sau săpăliga culturi de răşinoase în vârstă de peste 1 an nr. Prașile I grad de îmburuienire mijlociu</v>
          </cell>
          <cell r="G106" t="str">
            <v>ar</v>
          </cell>
          <cell r="H106">
            <v>5</v>
          </cell>
        </row>
        <row r="107">
          <cell r="A107" t="str">
            <v>B.28.I.c</v>
          </cell>
          <cell r="B107">
            <v>105</v>
          </cell>
          <cell r="C107" t="str">
            <v>B.28.I.c</v>
          </cell>
          <cell r="D107">
            <v>26.67</v>
          </cell>
          <cell r="E107">
            <v>707.56</v>
          </cell>
          <cell r="F107" t="str">
            <v>Plivit manual şi prăşit cu sapa sau săpăliga culturi de răşinoase în vârstă de peste 1 an nr. Prașile I grad de îmburuienire puternic</v>
          </cell>
          <cell r="G107" t="str">
            <v>ar</v>
          </cell>
          <cell r="H107">
            <v>5</v>
          </cell>
        </row>
        <row r="108">
          <cell r="A108" t="str">
            <v>B.28.II.a</v>
          </cell>
          <cell r="B108">
            <v>106</v>
          </cell>
          <cell r="C108" t="str">
            <v>B.28.II.a</v>
          </cell>
          <cell r="D108">
            <v>10</v>
          </cell>
          <cell r="E108">
            <v>265.3</v>
          </cell>
          <cell r="F108" t="str">
            <v>Plivit manual şi prăşit cu sapa sau săpăliga culturi de răşinoase în vârstă de peste 1 an nr. Prașile II grad de îmburuienire slab</v>
          </cell>
          <cell r="G108" t="str">
            <v>ar</v>
          </cell>
          <cell r="H108">
            <v>5</v>
          </cell>
        </row>
        <row r="109">
          <cell r="A109" t="str">
            <v>B.28.II.b</v>
          </cell>
          <cell r="B109">
            <v>107</v>
          </cell>
          <cell r="C109" t="str">
            <v>B.28.II.b</v>
          </cell>
          <cell r="D109">
            <v>15.38</v>
          </cell>
          <cell r="E109">
            <v>408.03</v>
          </cell>
          <cell r="F109" t="str">
            <v>Plivit manual şi prăşit cu sapa sau săpăliga culturi de răşinoase în vârstă de peste 1 an nr. Prașile II grad de îmburuienire mijlociu</v>
          </cell>
          <cell r="G109" t="str">
            <v>ar</v>
          </cell>
          <cell r="H109">
            <v>5</v>
          </cell>
        </row>
        <row r="110">
          <cell r="A110" t="str">
            <v>B.28.II.c</v>
          </cell>
          <cell r="B110">
            <v>108</v>
          </cell>
          <cell r="C110" t="str">
            <v>B.28.II.c</v>
          </cell>
          <cell r="D110">
            <v>21.62</v>
          </cell>
          <cell r="E110">
            <v>573.58000000000004</v>
          </cell>
          <cell r="F110" t="str">
            <v>Plivit manual şi prăşit cu sapa sau săpăliga culturi de răşinoase în vârstă de peste 1 an nr. Prașile II grad de îmburuienire puternic</v>
          </cell>
          <cell r="G110" t="str">
            <v>ar</v>
          </cell>
          <cell r="H110">
            <v>5</v>
          </cell>
        </row>
        <row r="111">
          <cell r="A111" t="str">
            <v>B.28.III.a</v>
          </cell>
          <cell r="B111">
            <v>109</v>
          </cell>
          <cell r="C111" t="str">
            <v>B.28.III.a</v>
          </cell>
          <cell r="D111">
            <v>9.41</v>
          </cell>
          <cell r="E111">
            <v>249.65</v>
          </cell>
          <cell r="F111" t="str">
            <v>Plivit manual şi prăşit cu sapa sau săpăliga culturi de răşinoase în vârstă de peste 1 an nr. Prașile III grad de îmburuienire slab</v>
          </cell>
          <cell r="G111" t="str">
            <v>ar</v>
          </cell>
          <cell r="H111">
            <v>5</v>
          </cell>
        </row>
        <row r="112">
          <cell r="A112" t="str">
            <v>B.28.III.b</v>
          </cell>
          <cell r="B112">
            <v>110</v>
          </cell>
          <cell r="C112" t="str">
            <v>B.28.III.b</v>
          </cell>
          <cell r="D112">
            <v>13.11</v>
          </cell>
          <cell r="E112">
            <v>347.81</v>
          </cell>
          <cell r="F112" t="str">
            <v>Plivit manual şi prăşit cu sapa sau săpăliga culturi de răşinoase în vârstă de peste 1 an nr. Prașile III grad de îmburuienire mijlociu</v>
          </cell>
          <cell r="G112" t="str">
            <v>ar</v>
          </cell>
          <cell r="H112">
            <v>5</v>
          </cell>
        </row>
        <row r="113">
          <cell r="A113" t="str">
            <v>B.28.III.c</v>
          </cell>
          <cell r="B113">
            <v>111</v>
          </cell>
          <cell r="C113" t="str">
            <v>B.28.III.c</v>
          </cell>
          <cell r="D113">
            <v>18.600000000000001</v>
          </cell>
          <cell r="E113">
            <v>493.46</v>
          </cell>
          <cell r="F113" t="str">
            <v>Plivit manual şi prăşit cu sapa sau săpăliga culturi de răşinoase în vârstă de peste 1 an nr. Prașile III grad de îmburuienire puternic</v>
          </cell>
          <cell r="G113" t="str">
            <v>ar</v>
          </cell>
          <cell r="H113">
            <v>5</v>
          </cell>
        </row>
        <row r="114">
          <cell r="A114" t="str">
            <v>B.28.IV.a</v>
          </cell>
          <cell r="B114">
            <v>112</v>
          </cell>
          <cell r="C114" t="str">
            <v>B.28.IV.a</v>
          </cell>
          <cell r="D114">
            <v>8.33</v>
          </cell>
          <cell r="E114">
            <v>220.99</v>
          </cell>
          <cell r="F114" t="str">
            <v>Plivit manual şi prăşit cu sapa sau săpăliga culturi de răşinoase în vârstă de peste 1 an nr. Prașile IV si următoarele grad de îmburuienire slab</v>
          </cell>
          <cell r="G114" t="str">
            <v>ar</v>
          </cell>
          <cell r="H114">
            <v>5</v>
          </cell>
        </row>
        <row r="115">
          <cell r="A115" t="str">
            <v>B.28.IV.b</v>
          </cell>
          <cell r="B115">
            <v>113</v>
          </cell>
          <cell r="C115" t="str">
            <v>B.28.IV.b</v>
          </cell>
          <cell r="D115">
            <v>11.43</v>
          </cell>
          <cell r="E115">
            <v>303.24</v>
          </cell>
          <cell r="F115" t="str">
            <v>Plivit manual şi prăşit cu sapa sau săpăliga culturi de răşinoase în vârstă de peste 1 an nr. Prașile IV si următoarele grad de îmburuienire mijlociu</v>
          </cell>
          <cell r="G115" t="str">
            <v>ar</v>
          </cell>
          <cell r="H115">
            <v>5</v>
          </cell>
        </row>
        <row r="116">
          <cell r="A116" t="str">
            <v>B.28.IV.c</v>
          </cell>
          <cell r="B116">
            <v>114</v>
          </cell>
          <cell r="C116" t="str">
            <v>B.28.IV.c</v>
          </cell>
          <cell r="D116">
            <v>15.09</v>
          </cell>
          <cell r="E116">
            <v>400.34</v>
          </cell>
          <cell r="F116" t="str">
            <v>Plivit manual şi prăşit cu sapa sau săpăliga culturi de răşinoase în vârstă de peste 1 an nr. Prașile IV si următoarele grad de îmburuienire puternic</v>
          </cell>
          <cell r="G116" t="str">
            <v>ar</v>
          </cell>
          <cell r="H116">
            <v>5</v>
          </cell>
        </row>
        <row r="117">
          <cell r="A117" t="str">
            <v>B.29.A.I.a.1</v>
          </cell>
          <cell r="B117">
            <v>115</v>
          </cell>
          <cell r="C117" t="str">
            <v>B.29.A.I.a.1</v>
          </cell>
          <cell r="D117">
            <v>22.22</v>
          </cell>
          <cell r="E117">
            <v>589.5</v>
          </cell>
          <cell r="F117" t="str">
            <v>Plivit manual în pepinieră pe rândul de puieți când întreținerea între rânduri se face hipo sau mecanizat în primul an de vegetație - rășinoase - prașila I</v>
          </cell>
          <cell r="G117" t="str">
            <v>ar</v>
          </cell>
          <cell r="H117">
            <v>5</v>
          </cell>
          <cell r="J117" t="str">
            <v>slab</v>
          </cell>
        </row>
        <row r="118">
          <cell r="A118" t="str">
            <v>B.29.A.I.b.1</v>
          </cell>
          <cell r="B118">
            <v>116</v>
          </cell>
          <cell r="C118" t="str">
            <v>B.29.A.I.b.1</v>
          </cell>
          <cell r="D118">
            <v>30.77</v>
          </cell>
          <cell r="E118">
            <v>816.33</v>
          </cell>
          <cell r="F118" t="str">
            <v>Plivit manual în pepinieră pe rândul de puieți când întreținerea între rânduri se face hipo sau mecanizat în primul an de vegetație - rășinoase - prașila I</v>
          </cell>
          <cell r="G118" t="str">
            <v>ar</v>
          </cell>
          <cell r="H118">
            <v>5</v>
          </cell>
          <cell r="J118" t="str">
            <v>mijlociu</v>
          </cell>
        </row>
        <row r="119">
          <cell r="A119" t="str">
            <v>B.29.A.I.c.1</v>
          </cell>
          <cell r="B119">
            <v>117</v>
          </cell>
          <cell r="C119" t="str">
            <v>B.29.A.I.c.1</v>
          </cell>
          <cell r="D119">
            <v>32</v>
          </cell>
          <cell r="E119">
            <v>848.96</v>
          </cell>
          <cell r="F119" t="str">
            <v>Plivit manual în pepinieră pe rândul de puieți când întreținerea între rânduri se face hipo sau mecanizat în primul an de vegetație - rășinoase - prașila I</v>
          </cell>
          <cell r="G119" t="str">
            <v>ar</v>
          </cell>
          <cell r="H119">
            <v>5</v>
          </cell>
          <cell r="J119" t="str">
            <v>puternic</v>
          </cell>
        </row>
        <row r="120">
          <cell r="A120" t="str">
            <v>B.29.A.II.a.2</v>
          </cell>
          <cell r="B120">
            <v>118</v>
          </cell>
          <cell r="C120" t="str">
            <v>B.29.A.II.a.2</v>
          </cell>
          <cell r="D120">
            <v>14.55</v>
          </cell>
          <cell r="E120">
            <v>386.01</v>
          </cell>
          <cell r="F120" t="str">
            <v>Plivit manual în pepinieră pe rândul de puieți când întreținerea între rânduri se face hipo sau mecanizat în primul an de vegetație - rășinoase - prașila II</v>
          </cell>
          <cell r="G120" t="str">
            <v>ar</v>
          </cell>
          <cell r="H120">
            <v>5</v>
          </cell>
          <cell r="J120" t="str">
            <v>slab</v>
          </cell>
        </row>
        <row r="121">
          <cell r="A121" t="str">
            <v>B.29.A.II.b.2</v>
          </cell>
          <cell r="B121">
            <v>119</v>
          </cell>
          <cell r="C121" t="str">
            <v>B.29.A.II.b.2</v>
          </cell>
          <cell r="D121">
            <v>21.62</v>
          </cell>
          <cell r="E121">
            <v>573.58000000000004</v>
          </cell>
          <cell r="F121" t="str">
            <v>Plivit manual în pepinieră pe rândul de puieți când întreținerea între rânduri se face hipo sau mecanizat în primul an de vegetație - rășinoase - prașila II</v>
          </cell>
          <cell r="G121" t="str">
            <v>ar</v>
          </cell>
          <cell r="H121">
            <v>5</v>
          </cell>
          <cell r="J121" t="str">
            <v>mijlociu</v>
          </cell>
        </row>
        <row r="122">
          <cell r="A122" t="str">
            <v>B.29.A.II.c.2</v>
          </cell>
          <cell r="B122">
            <v>120</v>
          </cell>
          <cell r="C122" t="str">
            <v>B.29.A.II.c.2</v>
          </cell>
          <cell r="D122">
            <v>25.81</v>
          </cell>
          <cell r="E122">
            <v>684.74</v>
          </cell>
          <cell r="F122" t="str">
            <v>Plivit manual în pepinieră pe rândul de puieți când întreținerea între rânduri se face hipo sau mecanizat în primul an de vegetație - rășinoase - prașila II</v>
          </cell>
          <cell r="G122" t="str">
            <v>ar</v>
          </cell>
          <cell r="H122">
            <v>5</v>
          </cell>
          <cell r="J122" t="str">
            <v>puternic</v>
          </cell>
        </row>
        <row r="123">
          <cell r="A123" t="str">
            <v>B.29.A.III.a.3</v>
          </cell>
          <cell r="B123">
            <v>121</v>
          </cell>
          <cell r="C123" t="str">
            <v>B.29.A.III.a.3</v>
          </cell>
          <cell r="D123">
            <v>13.11</v>
          </cell>
          <cell r="E123">
            <v>347.81</v>
          </cell>
          <cell r="F123" t="str">
            <v>Plivit manual în pepinieră pe rândul de puieți când întreținerea între rânduri se face hipo sau mecanizat în primul an de vegetație - rășinoase - prașila III</v>
          </cell>
          <cell r="G123" t="str">
            <v>ar</v>
          </cell>
          <cell r="H123">
            <v>5</v>
          </cell>
          <cell r="J123" t="str">
            <v>slab</v>
          </cell>
        </row>
        <row r="124">
          <cell r="A124" t="str">
            <v>B.29.A.III.b.3</v>
          </cell>
          <cell r="B124">
            <v>122</v>
          </cell>
          <cell r="C124" t="str">
            <v>B.29.A.III.b.3</v>
          </cell>
          <cell r="D124">
            <v>17.02</v>
          </cell>
          <cell r="E124">
            <v>451.54</v>
          </cell>
          <cell r="F124" t="str">
            <v>Plivit manual în pepinieră pe rândul de puieți când întreținerea între rânduri se face hipo sau mecanizat în primul an de vegetație - rășinoase - prașila III</v>
          </cell>
          <cell r="G124" t="str">
            <v>ar</v>
          </cell>
          <cell r="H124">
            <v>5</v>
          </cell>
          <cell r="J124" t="str">
            <v>mijlociu</v>
          </cell>
        </row>
        <row r="125">
          <cell r="A125" t="str">
            <v>B.29.A.III.c.3</v>
          </cell>
          <cell r="B125">
            <v>123</v>
          </cell>
          <cell r="C125" t="str">
            <v>B.29.A.III.c.3</v>
          </cell>
          <cell r="D125">
            <v>20.51</v>
          </cell>
          <cell r="E125">
            <v>544.13</v>
          </cell>
          <cell r="F125" t="str">
            <v>Plivit manual în pepinieră pe rândul de puieți când întreținerea între rânduri se face hipo sau mecanizat în primul an de vegetație - rășinoase - prașila III</v>
          </cell>
          <cell r="G125" t="str">
            <v>ar</v>
          </cell>
          <cell r="H125">
            <v>5</v>
          </cell>
          <cell r="J125" t="str">
            <v>puternic</v>
          </cell>
        </row>
        <row r="126">
          <cell r="A126" t="str">
            <v>B.29.A.IV.a.4</v>
          </cell>
          <cell r="B126">
            <v>124</v>
          </cell>
          <cell r="C126" t="str">
            <v>B.29.A.IV.a.4</v>
          </cell>
          <cell r="D126">
            <v>10.67</v>
          </cell>
          <cell r="E126">
            <v>283.08</v>
          </cell>
          <cell r="F126" t="str">
            <v>Plivit manual în pepinieră pe rândul de puieți când întreținerea între rânduri se face hipo sau mecanizat în primul an de vegetație - rășinoase - prașila IV și următoarele</v>
          </cell>
          <cell r="G126" t="str">
            <v>ar</v>
          </cell>
          <cell r="H126">
            <v>5</v>
          </cell>
          <cell r="J126" t="str">
            <v>slab</v>
          </cell>
        </row>
        <row r="127">
          <cell r="A127" t="str">
            <v>B.29.A.IV.b.4</v>
          </cell>
          <cell r="B127">
            <v>125</v>
          </cell>
          <cell r="C127" t="str">
            <v>B.29.A.IV.b.4</v>
          </cell>
          <cell r="D127">
            <v>12.5</v>
          </cell>
          <cell r="E127">
            <v>331.63</v>
          </cell>
          <cell r="F127" t="str">
            <v>Plivit manual în pepinieră pe rândul de puieți când întreținerea între rânduri se face hipo sau mecanizat în primul an de vegetație - rășinoase - prașila IV și următoarele</v>
          </cell>
          <cell r="G127" t="str">
            <v>ar</v>
          </cell>
          <cell r="H127">
            <v>5</v>
          </cell>
          <cell r="J127" t="str">
            <v>mijlociu</v>
          </cell>
        </row>
        <row r="128">
          <cell r="A128" t="str">
            <v>B.29.A.IV.c.4</v>
          </cell>
          <cell r="B128">
            <v>126</v>
          </cell>
          <cell r="C128" t="str">
            <v>B.29.A.IV.c.4</v>
          </cell>
          <cell r="D128">
            <v>15.09</v>
          </cell>
          <cell r="E128">
            <v>400.34</v>
          </cell>
          <cell r="F128" t="str">
            <v>Plivit manual în pepinieră pe rândul de puieți când întreținerea între rânduri se face hipo sau mecanizat în primul an de vegetație - rășinoase - prașila IV și următoarele</v>
          </cell>
          <cell r="G128" t="str">
            <v>ar</v>
          </cell>
          <cell r="H128">
            <v>5</v>
          </cell>
          <cell r="J128" t="str">
            <v>puternic</v>
          </cell>
        </row>
        <row r="129">
          <cell r="A129" t="str">
            <v>B.29.B.I.a.1</v>
          </cell>
          <cell r="B129">
            <v>127</v>
          </cell>
          <cell r="C129" t="str">
            <v>B.29.B.I.a.1</v>
          </cell>
          <cell r="D129">
            <v>9.64</v>
          </cell>
          <cell r="E129">
            <v>255.75</v>
          </cell>
          <cell r="F129" t="str">
            <v>Plivit manual în pepinieră pe rândul de puieți când întreținerea între rânduri se face hipo sau mecanizat în primul an de vegetație - foioase - prașila I</v>
          </cell>
          <cell r="G129" t="str">
            <v>ar</v>
          </cell>
          <cell r="H129">
            <v>5</v>
          </cell>
          <cell r="J129" t="str">
            <v>slab</v>
          </cell>
        </row>
        <row r="130">
          <cell r="A130" t="str">
            <v>B.29.B.I.b.1</v>
          </cell>
          <cell r="B130">
            <v>128</v>
          </cell>
          <cell r="C130" t="str">
            <v>B.29.B.I.b.1</v>
          </cell>
          <cell r="D130">
            <v>11.76</v>
          </cell>
          <cell r="E130">
            <v>311.99</v>
          </cell>
          <cell r="F130" t="str">
            <v>Plivit manual în pepinieră pe rândul de puieți când întreținerea între rânduri se face hipo sau mecanizat în primul an de vegetație - foioase - prașila I</v>
          </cell>
          <cell r="G130" t="str">
            <v>ar</v>
          </cell>
          <cell r="H130">
            <v>5</v>
          </cell>
          <cell r="J130" t="str">
            <v>mijlociu</v>
          </cell>
        </row>
        <row r="131">
          <cell r="A131" t="str">
            <v>B.29.B.I.c.1</v>
          </cell>
          <cell r="B131">
            <v>129</v>
          </cell>
          <cell r="C131" t="str">
            <v>B.29.B.I.c.1</v>
          </cell>
          <cell r="D131">
            <v>16.329999999999998</v>
          </cell>
          <cell r="E131">
            <v>433.23</v>
          </cell>
          <cell r="F131" t="str">
            <v>Plivit manual în pepinieră pe rândul de puieți când întreținerea între rânduri se face hipo sau mecanizat în primul an de vegetație - foioase - prașila I</v>
          </cell>
          <cell r="G131" t="str">
            <v>ar</v>
          </cell>
          <cell r="H131">
            <v>5</v>
          </cell>
          <cell r="J131" t="str">
            <v>puternic</v>
          </cell>
        </row>
        <row r="132">
          <cell r="A132" t="str">
            <v>B.29.B.II.a.2</v>
          </cell>
          <cell r="B132">
            <v>130</v>
          </cell>
          <cell r="C132" t="str">
            <v>B.29.B.II.a.2</v>
          </cell>
          <cell r="D132">
            <v>6.9</v>
          </cell>
          <cell r="E132">
            <v>183.06</v>
          </cell>
          <cell r="F132" t="str">
            <v>Plivit manual în pepinieră pe rândul de puieți când întreținerea între rânduri se face hipo sau mecanizat în primul an de vegetație - foioase - prașila II</v>
          </cell>
          <cell r="G132" t="str">
            <v>ar</v>
          </cell>
          <cell r="H132">
            <v>5</v>
          </cell>
          <cell r="J132" t="str">
            <v>slab</v>
          </cell>
        </row>
        <row r="133">
          <cell r="A133" t="str">
            <v>B.29.B.II.b.2</v>
          </cell>
          <cell r="B133">
            <v>131</v>
          </cell>
          <cell r="C133" t="str">
            <v>B.29.B.II.b.2</v>
          </cell>
          <cell r="D133">
            <v>8.89</v>
          </cell>
          <cell r="E133">
            <v>235.85</v>
          </cell>
          <cell r="F133" t="str">
            <v>Plivit manual în pepinieră pe rândul de puieți când întreținerea între rânduri se face hipo sau mecanizat în primul an de vegetație - foioase - prașila II</v>
          </cell>
          <cell r="G133" t="str">
            <v>ar</v>
          </cell>
          <cell r="H133">
            <v>5</v>
          </cell>
          <cell r="J133" t="str">
            <v>mijlociu</v>
          </cell>
        </row>
        <row r="134">
          <cell r="A134" t="str">
            <v>B.29.B.II.c.2</v>
          </cell>
          <cell r="B134">
            <v>132</v>
          </cell>
          <cell r="C134" t="str">
            <v>B.29.B.II.c.2</v>
          </cell>
          <cell r="D134">
            <v>10.130000000000001</v>
          </cell>
          <cell r="E134">
            <v>268.75</v>
          </cell>
          <cell r="F134" t="str">
            <v>Plivit manual în pepinieră pe rândul de puieți când întreținerea între rânduri se face hipo sau mecanizat în primul an de vegetație - foioase - prașila II</v>
          </cell>
          <cell r="G134" t="str">
            <v>ar</v>
          </cell>
          <cell r="H134">
            <v>5</v>
          </cell>
          <cell r="J134" t="str">
            <v>puternic</v>
          </cell>
        </row>
        <row r="135">
          <cell r="A135" t="str">
            <v>B.29.B.III.a.3</v>
          </cell>
          <cell r="B135">
            <v>133</v>
          </cell>
          <cell r="C135" t="str">
            <v>B.29.B.III.a.3</v>
          </cell>
          <cell r="D135">
            <v>4.32</v>
          </cell>
          <cell r="E135">
            <v>114.61</v>
          </cell>
          <cell r="F135" t="str">
            <v>Plivit manual în pepinieră pe rândul de puieți când întreținerea între rânduri se face hipo sau mecanizat în primul an de vegetație - foioase - prașila III</v>
          </cell>
          <cell r="G135" t="str">
            <v>ar</v>
          </cell>
          <cell r="H135">
            <v>5</v>
          </cell>
          <cell r="J135" t="str">
            <v>slab</v>
          </cell>
        </row>
        <row r="136">
          <cell r="A136" t="str">
            <v>B.29.B.III.b.3</v>
          </cell>
          <cell r="B136">
            <v>134</v>
          </cell>
          <cell r="C136" t="str">
            <v>B.29.B.III.b.3</v>
          </cell>
          <cell r="D136">
            <v>5.67</v>
          </cell>
          <cell r="E136">
            <v>150.43</v>
          </cell>
          <cell r="F136" t="str">
            <v>Plivit manual în pepinieră pe rândul de puieți când întreținerea între rânduri se face hipo sau mecanizat în primul an de vegetație - foioase - prașila III</v>
          </cell>
          <cell r="G136" t="str">
            <v>ar</v>
          </cell>
          <cell r="H136">
            <v>5</v>
          </cell>
          <cell r="J136" t="str">
            <v>mijlociu</v>
          </cell>
        </row>
        <row r="137">
          <cell r="A137" t="str">
            <v>B.29.B.III.c.3</v>
          </cell>
          <cell r="B137">
            <v>135</v>
          </cell>
          <cell r="C137" t="str">
            <v>B.29.B.III.c.3</v>
          </cell>
          <cell r="D137">
            <v>7.55</v>
          </cell>
          <cell r="E137">
            <v>200.3</v>
          </cell>
          <cell r="F137" t="str">
            <v>Plivit manual în pepinieră pe rândul de puieți când întreținerea între rânduri se face hipo sau mecanizat în primul an de vegetație - foioase - prașila III</v>
          </cell>
          <cell r="G137" t="str">
            <v>ar</v>
          </cell>
          <cell r="H137">
            <v>5</v>
          </cell>
          <cell r="J137" t="str">
            <v>puternic</v>
          </cell>
        </row>
        <row r="138">
          <cell r="A138" t="str">
            <v>B.29.B.IV.a.4</v>
          </cell>
          <cell r="B138">
            <v>136</v>
          </cell>
          <cell r="C138" t="str">
            <v>B.29.B.IV.a.4</v>
          </cell>
          <cell r="D138">
            <v>3.23</v>
          </cell>
          <cell r="E138">
            <v>85.69</v>
          </cell>
          <cell r="F138" t="str">
            <v>Plivit manual în pepinieră pe rândul de puieți când întreținerea între rânduri se face hipo sau mecanizat în primul an de vegetație - foioase - prașila IV și următoarele</v>
          </cell>
          <cell r="G138" t="str">
            <v>ar</v>
          </cell>
          <cell r="H138">
            <v>5</v>
          </cell>
          <cell r="J138" t="str">
            <v>slab</v>
          </cell>
        </row>
        <row r="139">
          <cell r="A139" t="str">
            <v>B.29.B.IV.b.4</v>
          </cell>
          <cell r="B139">
            <v>137</v>
          </cell>
          <cell r="C139" t="str">
            <v>B.29.B.IV.b.4</v>
          </cell>
          <cell r="D139">
            <v>4.04</v>
          </cell>
          <cell r="E139">
            <v>107.18</v>
          </cell>
          <cell r="F139" t="str">
            <v>Plivit manual în pepinieră pe rândul de puieți când întreținerea între rânduri se face hipo sau mecanizat în primul an de vegetație - foioase - prașila IV și următoarele</v>
          </cell>
          <cell r="G139" t="str">
            <v>ar</v>
          </cell>
          <cell r="H139">
            <v>5</v>
          </cell>
          <cell r="J139" t="str">
            <v>mijlociu</v>
          </cell>
        </row>
        <row r="140">
          <cell r="A140" t="str">
            <v>B.29.B.IV.c.4</v>
          </cell>
          <cell r="B140">
            <v>138</v>
          </cell>
          <cell r="C140" t="str">
            <v>B.29.B.IV.c.4</v>
          </cell>
          <cell r="D140">
            <v>6.06</v>
          </cell>
          <cell r="E140">
            <v>160.77000000000001</v>
          </cell>
          <cell r="F140" t="str">
            <v>Plivit manual în pepinieră pe rândul de puieți când întreținerea între rânduri se face hipo sau mecanizat în primul an de vegetație - foioase - prașila IV și următoarele</v>
          </cell>
          <cell r="G140" t="str">
            <v>ar</v>
          </cell>
          <cell r="H140">
            <v>5</v>
          </cell>
          <cell r="J140" t="str">
            <v>puternic</v>
          </cell>
        </row>
        <row r="141">
          <cell r="A141" t="str">
            <v>B.30.I.a</v>
          </cell>
          <cell r="B141">
            <v>139</v>
          </cell>
          <cell r="C141" t="str">
            <v>B.30.I.a</v>
          </cell>
          <cell r="D141">
            <v>5.0199999999999996</v>
          </cell>
          <cell r="E141">
            <v>130.66999999999999</v>
          </cell>
          <cell r="F141" t="str">
            <v>Plivit şi prăşit cu sapa sau săpăliga culturi de foioase peste 1 an - Numărul prașilei I; gradul de îmburuienire: slab</v>
          </cell>
          <cell r="G141" t="str">
            <v>ar</v>
          </cell>
          <cell r="H141">
            <v>4</v>
          </cell>
        </row>
        <row r="142">
          <cell r="A142" t="str">
            <v>B.30.I.b</v>
          </cell>
          <cell r="B142">
            <v>140</v>
          </cell>
          <cell r="C142" t="str">
            <v>B.30.I.b</v>
          </cell>
          <cell r="D142">
            <v>5.81</v>
          </cell>
          <cell r="E142">
            <v>151.22999999999999</v>
          </cell>
          <cell r="F142" t="str">
            <v>Plivit şi prăşit cu sapa sau săpăliga culturi de foioase peste 1 an - Numărul prașilei I; gradul de îmburuienire: mijlociu</v>
          </cell>
          <cell r="G142" t="str">
            <v>ar</v>
          </cell>
          <cell r="H142">
            <v>4</v>
          </cell>
        </row>
        <row r="143">
          <cell r="A143" t="str">
            <v>B.30.I.c</v>
          </cell>
          <cell r="B143">
            <v>141</v>
          </cell>
          <cell r="C143" t="str">
            <v>B.30.I.c</v>
          </cell>
          <cell r="D143">
            <v>8</v>
          </cell>
          <cell r="E143">
            <v>208.24</v>
          </cell>
          <cell r="F143" t="str">
            <v>Plivit şi prăşit cu sapa sau săpăliga culturi de foioase peste 1 an - Numărul prașilei I; gradul de îmburuienire: puternic</v>
          </cell>
          <cell r="G143" t="str">
            <v>ar</v>
          </cell>
          <cell r="H143">
            <v>4</v>
          </cell>
        </row>
        <row r="144">
          <cell r="A144" t="str">
            <v>B.30.II.a</v>
          </cell>
          <cell r="B144">
            <v>142</v>
          </cell>
          <cell r="C144" t="str">
            <v>B.30.II.a</v>
          </cell>
          <cell r="D144">
            <v>3.89</v>
          </cell>
          <cell r="E144">
            <v>101.26</v>
          </cell>
          <cell r="F144" t="str">
            <v>Plivit şi prăşit cu sapa sau săpăliga culturi de foioase peste 1 an - Numărul prașilei II; gradul de îmburuienire: slab</v>
          </cell>
          <cell r="G144" t="str">
            <v>ar</v>
          </cell>
          <cell r="H144">
            <v>4</v>
          </cell>
        </row>
        <row r="145">
          <cell r="A145" t="str">
            <v>B.30.II.b</v>
          </cell>
          <cell r="B145">
            <v>143</v>
          </cell>
          <cell r="C145" t="str">
            <v>B.30.II.b</v>
          </cell>
          <cell r="D145">
            <v>4.96</v>
          </cell>
          <cell r="E145">
            <v>129.11000000000001</v>
          </cell>
          <cell r="F145" t="str">
            <v>Plivit şi prăşit cu sapa sau săpăliga culturi de foioase peste 1 an - Numărul prașilei II; gradul de îmburuienire: mijlociu</v>
          </cell>
          <cell r="G145" t="str">
            <v>ar</v>
          </cell>
          <cell r="H145">
            <v>4</v>
          </cell>
        </row>
        <row r="146">
          <cell r="A146" t="str">
            <v>B.30.II.c</v>
          </cell>
          <cell r="B146">
            <v>144</v>
          </cell>
          <cell r="C146" t="str">
            <v>B.30.II.c</v>
          </cell>
          <cell r="D146">
            <v>6.14</v>
          </cell>
          <cell r="E146">
            <v>159.82</v>
          </cell>
          <cell r="F146" t="str">
            <v>Plivit şi prăşit cu sapa sau săpăliga culturi de foioase peste 1 an - Numărul prașilei II; gradul de îmburuienire: puternic</v>
          </cell>
          <cell r="G146" t="str">
            <v>ar</v>
          </cell>
          <cell r="H146">
            <v>4</v>
          </cell>
        </row>
        <row r="147">
          <cell r="A147" t="str">
            <v>B.30.III.a</v>
          </cell>
          <cell r="B147">
            <v>145</v>
          </cell>
          <cell r="C147" t="str">
            <v>B.30.III.a</v>
          </cell>
          <cell r="D147">
            <v>3.14</v>
          </cell>
          <cell r="E147">
            <v>81.73</v>
          </cell>
          <cell r="F147" t="str">
            <v>Plivit şi prăşit cu sapa sau săpăliga culturi de foioase peste 1 an - Numărul prașilei III; gradul de îmburuienire: slab</v>
          </cell>
          <cell r="G147" t="str">
            <v>ar</v>
          </cell>
          <cell r="H147">
            <v>4</v>
          </cell>
        </row>
        <row r="148">
          <cell r="A148" t="str">
            <v>B.30.III.b</v>
          </cell>
          <cell r="B148">
            <v>146</v>
          </cell>
          <cell r="C148" t="str">
            <v>B.30.III.b</v>
          </cell>
          <cell r="D148">
            <v>4.09</v>
          </cell>
          <cell r="E148">
            <v>106.46</v>
          </cell>
          <cell r="F148" t="str">
            <v>Plivit şi prăşit cu sapa sau săpăliga culturi de foioase peste 1 an - Numărul prașilei III; gradul de îmburuienire: mijlociu</v>
          </cell>
          <cell r="G148" t="str">
            <v>ar</v>
          </cell>
          <cell r="H148">
            <v>4</v>
          </cell>
        </row>
        <row r="149">
          <cell r="A149" t="str">
            <v>B.30.III.c</v>
          </cell>
          <cell r="B149">
            <v>147</v>
          </cell>
          <cell r="C149" t="str">
            <v>B.30.III.c</v>
          </cell>
          <cell r="D149">
            <v>5.51</v>
          </cell>
          <cell r="E149">
            <v>143.43</v>
          </cell>
          <cell r="F149" t="str">
            <v>Plivit şi prăşit cu sapa sau săpăliga culturi de foioase peste 1 an - Numărul prașilei III; gradul de îmburuienire: puternic</v>
          </cell>
          <cell r="G149" t="str">
            <v>ar</v>
          </cell>
          <cell r="H149">
            <v>4</v>
          </cell>
        </row>
        <row r="150">
          <cell r="A150" t="str">
            <v>B.30.IV.a</v>
          </cell>
          <cell r="B150">
            <v>148</v>
          </cell>
          <cell r="C150" t="str">
            <v>B.30.IV.a</v>
          </cell>
          <cell r="D150">
            <v>2.5</v>
          </cell>
          <cell r="E150">
            <v>65.08</v>
          </cell>
          <cell r="F150" t="str">
            <v>Plivit şi prăşit cu sapa sau săpăliga culturi de foioase peste 1 an - Numărul prașilei IV și următoarele; gradul de îmburuienire: slab</v>
          </cell>
          <cell r="G150" t="str">
            <v>ar</v>
          </cell>
          <cell r="H150">
            <v>4</v>
          </cell>
        </row>
        <row r="151">
          <cell r="A151" t="str">
            <v>B.30.IV.b</v>
          </cell>
          <cell r="B151">
            <v>149</v>
          </cell>
          <cell r="C151" t="str">
            <v>B.30.IV.b</v>
          </cell>
          <cell r="D151">
            <v>3.19</v>
          </cell>
          <cell r="E151">
            <v>83.04</v>
          </cell>
          <cell r="F151" t="str">
            <v>Plivit şi prăşit cu sapa sau săpăliga culturi de foioase peste 1 an - Numărul prașilei IV și următoarele;  gradul de îmburuienire: mijlociu</v>
          </cell>
          <cell r="G151" t="str">
            <v>ar</v>
          </cell>
          <cell r="H151">
            <v>4</v>
          </cell>
        </row>
        <row r="152">
          <cell r="A152" t="str">
            <v>B.30.IV.c</v>
          </cell>
          <cell r="B152">
            <v>150</v>
          </cell>
          <cell r="C152" t="str">
            <v>B.30.IV.c</v>
          </cell>
          <cell r="D152">
            <v>4.66</v>
          </cell>
          <cell r="E152">
            <v>121.3</v>
          </cell>
          <cell r="F152" t="str">
            <v>Plivit şi prăşit cu sapa sau săpăliga culturi de foioase peste 1 an - Numărul prașilei IV și următoarele; gradul de îmburuienire: puternic</v>
          </cell>
          <cell r="G152" t="str">
            <v>ar</v>
          </cell>
          <cell r="H152">
            <v>4</v>
          </cell>
        </row>
        <row r="153">
          <cell r="A153" t="str">
            <v>B.34.I.a</v>
          </cell>
          <cell r="B153">
            <v>151</v>
          </cell>
          <cell r="C153" t="str">
            <v>B.34.I.a</v>
          </cell>
          <cell r="D153">
            <v>2.16</v>
          </cell>
          <cell r="E153">
            <v>52.98</v>
          </cell>
          <cell r="F153" t="str">
            <v>Prășitul buruienilor de pe poteci și drumuri - cu sapa</v>
          </cell>
          <cell r="G153" t="str">
            <v>ar</v>
          </cell>
          <cell r="H153">
            <v>1</v>
          </cell>
          <cell r="J153" t="str">
            <v xml:space="preserve">ușoare </v>
          </cell>
        </row>
        <row r="154">
          <cell r="A154" t="str">
            <v>B.34.I.b</v>
          </cell>
          <cell r="B154">
            <v>152</v>
          </cell>
          <cell r="C154" t="str">
            <v>B.34.I.b</v>
          </cell>
          <cell r="D154">
            <v>3.11</v>
          </cell>
          <cell r="E154">
            <v>76.290000000000006</v>
          </cell>
          <cell r="F154" t="str">
            <v>Prășitul buruienilor de pe poteci și drumuri - cu sapa</v>
          </cell>
          <cell r="G154" t="str">
            <v>ar</v>
          </cell>
          <cell r="H154">
            <v>1</v>
          </cell>
          <cell r="J154" t="str">
            <v>mijlocii</v>
          </cell>
        </row>
        <row r="155">
          <cell r="A155" t="str">
            <v>B.34.I.c</v>
          </cell>
          <cell r="B155">
            <v>153</v>
          </cell>
          <cell r="C155" t="str">
            <v>B.34.I.c</v>
          </cell>
          <cell r="D155">
            <v>3.99</v>
          </cell>
          <cell r="E155">
            <v>97.87</v>
          </cell>
          <cell r="F155" t="str">
            <v>Prășitul buruienilor de pe poteci și drumuri - cu sapa</v>
          </cell>
          <cell r="G155" t="str">
            <v>ar</v>
          </cell>
          <cell r="H155">
            <v>1</v>
          </cell>
          <cell r="J155" t="str">
            <v>grele</v>
          </cell>
        </row>
        <row r="156">
          <cell r="A156" t="str">
            <v>B.34.II</v>
          </cell>
          <cell r="B156">
            <v>154</v>
          </cell>
          <cell r="C156" t="str">
            <v>B.34.II</v>
          </cell>
          <cell r="D156">
            <v>1.61</v>
          </cell>
          <cell r="E156">
            <v>39.49</v>
          </cell>
          <cell r="F156" t="str">
            <v>Prășitul buruienilor de pe poteci și drumuri - cu prășitoarea</v>
          </cell>
          <cell r="G156" t="str">
            <v>ar</v>
          </cell>
          <cell r="H156">
            <v>1</v>
          </cell>
        </row>
        <row r="157">
          <cell r="A157" t="str">
            <v>B.4</v>
          </cell>
          <cell r="B157">
            <v>155</v>
          </cell>
          <cell r="C157" t="str">
            <v>B.4</v>
          </cell>
          <cell r="D157">
            <v>7.54</v>
          </cell>
          <cell r="E157">
            <v>184.96</v>
          </cell>
          <cell r="F157" t="str">
            <v>Îndepărtarea scheletului din sol</v>
          </cell>
          <cell r="G157" t="str">
            <v>m.c.</v>
          </cell>
          <cell r="H157">
            <v>1</v>
          </cell>
        </row>
        <row r="158">
          <cell r="A158" t="str">
            <v>B.45.I</v>
          </cell>
          <cell r="B158">
            <v>156</v>
          </cell>
          <cell r="C158" t="str">
            <v>B.45.I</v>
          </cell>
          <cell r="D158">
            <v>9.52</v>
          </cell>
          <cell r="E158">
            <v>243.05</v>
          </cell>
          <cell r="F158" t="str">
            <v>Încălțarea manuală  puieților de rășinoase în pepinieră cu pământ (humus) de împrumut</v>
          </cell>
          <cell r="G158" t="str">
            <v>ar</v>
          </cell>
          <cell r="H158">
            <v>3</v>
          </cell>
        </row>
        <row r="159">
          <cell r="A159" t="str">
            <v>B.45.II.a</v>
          </cell>
          <cell r="B159">
            <v>157</v>
          </cell>
          <cell r="C159" t="str">
            <v>B.45.II.a</v>
          </cell>
          <cell r="D159">
            <v>5.13</v>
          </cell>
          <cell r="E159">
            <v>130.97</v>
          </cell>
          <cell r="F159" t="str">
            <v>Încălțarea manuală  puieților de rășinoase în pepinieră cu pământ (humus) local - puieți nerepicați</v>
          </cell>
          <cell r="G159" t="str">
            <v>ar</v>
          </cell>
          <cell r="H159">
            <v>3</v>
          </cell>
        </row>
        <row r="160">
          <cell r="A160" t="str">
            <v>B.45.II.b</v>
          </cell>
          <cell r="B160">
            <v>158</v>
          </cell>
          <cell r="C160" t="str">
            <v>B.45.II.b</v>
          </cell>
          <cell r="D160">
            <v>4.3499999999999996</v>
          </cell>
          <cell r="E160">
            <v>111.06</v>
          </cell>
          <cell r="F160" t="str">
            <v>Încălțarea manuală  puieților de rășinoase în pepinieră cu pământ (humus) local - puieți repicați</v>
          </cell>
          <cell r="G160" t="str">
            <v>ar</v>
          </cell>
          <cell r="H160">
            <v>3</v>
          </cell>
        </row>
        <row r="161">
          <cell r="A161" t="str">
            <v>B.46.a</v>
          </cell>
          <cell r="B161">
            <v>159</v>
          </cell>
          <cell r="C161" t="str">
            <v>B.46.a</v>
          </cell>
          <cell r="D161">
            <v>0.51</v>
          </cell>
          <cell r="E161">
            <v>13.28</v>
          </cell>
          <cell r="F161" t="str">
            <v>Inventarierea puieților în pepinieră - puieți de rășinoase repicați</v>
          </cell>
          <cell r="G161" t="str">
            <v>1000 buc</v>
          </cell>
          <cell r="H161">
            <v>4</v>
          </cell>
          <cell r="J161" t="str">
            <v>uşoare</v>
          </cell>
        </row>
        <row r="162">
          <cell r="A162" t="str">
            <v>B.46.b</v>
          </cell>
          <cell r="B162">
            <v>160</v>
          </cell>
          <cell r="C162" t="str">
            <v>B.46.b</v>
          </cell>
          <cell r="D162">
            <v>0.41</v>
          </cell>
          <cell r="E162">
            <v>10.67</v>
          </cell>
          <cell r="F162" t="str">
            <v>Inventarierea puieților în pepinieră - puieți de rășinoase nerepicați</v>
          </cell>
          <cell r="G162" t="str">
            <v>1000 buc</v>
          </cell>
          <cell r="H162">
            <v>4</v>
          </cell>
          <cell r="J162" t="str">
            <v>mijlocii</v>
          </cell>
        </row>
        <row r="163">
          <cell r="A163" t="str">
            <v>B.46.c</v>
          </cell>
          <cell r="B163">
            <v>161</v>
          </cell>
          <cell r="C163" t="str">
            <v>B.46.c</v>
          </cell>
          <cell r="D163">
            <v>0.43</v>
          </cell>
          <cell r="E163">
            <v>11.19</v>
          </cell>
          <cell r="F163" t="str">
            <v>Inventarierea puieților în pepinieră - puieți de foioase</v>
          </cell>
          <cell r="G163" t="str">
            <v>1000 buc</v>
          </cell>
          <cell r="H163">
            <v>4</v>
          </cell>
          <cell r="J163" t="str">
            <v>uşoare</v>
          </cell>
        </row>
        <row r="164">
          <cell r="A164" t="str">
            <v>B.47.a.1</v>
          </cell>
          <cell r="B164">
            <v>162</v>
          </cell>
          <cell r="C164" t="str">
            <v>B.47.a.1</v>
          </cell>
          <cell r="D164">
            <v>2.46</v>
          </cell>
          <cell r="E164">
            <v>64.03</v>
          </cell>
          <cell r="F164" t="str">
            <v>Scos manual puieți de talie mică - pini - nerepicați</v>
          </cell>
          <cell r="G164" t="str">
            <v>1000 buc</v>
          </cell>
          <cell r="H164">
            <v>4</v>
          </cell>
          <cell r="J164" t="str">
            <v>mijlocii</v>
          </cell>
        </row>
        <row r="165">
          <cell r="A165" t="str">
            <v>B.47.a.2</v>
          </cell>
          <cell r="B165">
            <v>163</v>
          </cell>
          <cell r="C165" t="str">
            <v>B.47.a.2</v>
          </cell>
          <cell r="D165">
            <v>4.4400000000000004</v>
          </cell>
          <cell r="E165">
            <v>115.57</v>
          </cell>
          <cell r="F165" t="str">
            <v>Scos manual puieți de talie mică - pini - repicați - vârsta 2 - 3 ani</v>
          </cell>
          <cell r="G165" t="str">
            <v>1000 buc</v>
          </cell>
          <cell r="H165">
            <v>4</v>
          </cell>
          <cell r="J165" t="str">
            <v>uşoare</v>
          </cell>
        </row>
        <row r="166">
          <cell r="A166" t="str">
            <v>B.47.a.3</v>
          </cell>
          <cell r="B166">
            <v>164</v>
          </cell>
          <cell r="C166" t="str">
            <v>B.47.a.3</v>
          </cell>
          <cell r="D166">
            <v>4.88</v>
          </cell>
          <cell r="E166">
            <v>127.03</v>
          </cell>
          <cell r="F166" t="str">
            <v>Scos manual puieți de talie mică - pini - repicați - vârsta 2 - 3 ani</v>
          </cell>
          <cell r="G166" t="str">
            <v>1000 buc</v>
          </cell>
          <cell r="H166">
            <v>4</v>
          </cell>
          <cell r="J166" t="str">
            <v>mijlocii</v>
          </cell>
        </row>
        <row r="167">
          <cell r="A167" t="str">
            <v>B.47.b.1</v>
          </cell>
          <cell r="B167">
            <v>165</v>
          </cell>
          <cell r="C167" t="str">
            <v>B.47.b.1</v>
          </cell>
          <cell r="D167">
            <v>3.01</v>
          </cell>
          <cell r="E167">
            <v>78.349999999999994</v>
          </cell>
          <cell r="F167" t="str">
            <v>Scos manual puieți de talie mică - alte rășinoase - nerepicați - vârsta 2 - 3 ani</v>
          </cell>
          <cell r="G167" t="str">
            <v>1000 buc</v>
          </cell>
          <cell r="H167">
            <v>4</v>
          </cell>
          <cell r="J167" t="str">
            <v>uşoare</v>
          </cell>
        </row>
        <row r="168">
          <cell r="A168" t="str">
            <v>B.47.b.2</v>
          </cell>
          <cell r="B168">
            <v>166</v>
          </cell>
          <cell r="C168" t="str">
            <v>B.47.b.2</v>
          </cell>
          <cell r="D168">
            <v>3.15</v>
          </cell>
          <cell r="E168">
            <v>81.99</v>
          </cell>
          <cell r="F168" t="str">
            <v>Scos manual puieți de talie mică - alte rășinoase - nerepicați - vârsta 2 - 3 ani</v>
          </cell>
          <cell r="G168" t="str">
            <v>1000 buc</v>
          </cell>
          <cell r="H168">
            <v>4</v>
          </cell>
          <cell r="J168" t="str">
            <v>mijlocii</v>
          </cell>
        </row>
        <row r="169">
          <cell r="A169" t="str">
            <v>B.47.c.1</v>
          </cell>
          <cell r="B169">
            <v>167</v>
          </cell>
          <cell r="C169" t="str">
            <v>B.47.c.1</v>
          </cell>
          <cell r="D169">
            <v>4.84</v>
          </cell>
          <cell r="E169">
            <v>125.99</v>
          </cell>
          <cell r="F169" t="str">
            <v>Scos manual puieți de talie mică - alte rășinoase - repicați - vârsta 2 - 3 ani</v>
          </cell>
          <cell r="G169" t="str">
            <v>1000 buc</v>
          </cell>
          <cell r="H169">
            <v>4</v>
          </cell>
          <cell r="J169" t="str">
            <v>uşoare</v>
          </cell>
        </row>
        <row r="170">
          <cell r="A170" t="str">
            <v>B.47.c.2</v>
          </cell>
          <cell r="B170">
            <v>168</v>
          </cell>
          <cell r="C170" t="str">
            <v>B.47.c.2</v>
          </cell>
          <cell r="D170">
            <v>6.07</v>
          </cell>
          <cell r="E170">
            <v>158</v>
          </cell>
          <cell r="F170" t="str">
            <v>Scos manual puieți de talie mică - cvercinee - vârsta 1 an</v>
          </cell>
          <cell r="G170" t="str">
            <v>1000 buc</v>
          </cell>
          <cell r="H170">
            <v>4</v>
          </cell>
          <cell r="J170" t="str">
            <v>mijlocii</v>
          </cell>
        </row>
        <row r="171">
          <cell r="A171" t="str">
            <v>B.47.d.1</v>
          </cell>
          <cell r="B171">
            <v>169</v>
          </cell>
          <cell r="C171" t="str">
            <v>B.47.d.1</v>
          </cell>
          <cell r="D171">
            <v>3.49</v>
          </cell>
          <cell r="E171">
            <v>90.84</v>
          </cell>
          <cell r="F171" t="str">
            <v>Scos manual puieți de talie mică - cvercinee - vârsta 1 an</v>
          </cell>
          <cell r="G171" t="str">
            <v>1000 buc</v>
          </cell>
          <cell r="H171">
            <v>4</v>
          </cell>
          <cell r="J171" t="str">
            <v>uşoare</v>
          </cell>
        </row>
        <row r="172">
          <cell r="A172" t="str">
            <v>B.47.d.2</v>
          </cell>
          <cell r="B172">
            <v>170</v>
          </cell>
          <cell r="C172" t="str">
            <v>B.47.d.2</v>
          </cell>
          <cell r="D172">
            <v>3.91</v>
          </cell>
          <cell r="E172">
            <v>101.78</v>
          </cell>
          <cell r="F172" t="str">
            <v>Scos manual puieți de talie mică - cvercinee - vârsta 1 an</v>
          </cell>
          <cell r="G172" t="str">
            <v>1000 buc</v>
          </cell>
          <cell r="H172">
            <v>4</v>
          </cell>
          <cell r="J172" t="str">
            <v>mijlocii</v>
          </cell>
        </row>
        <row r="173">
          <cell r="A173" t="str">
            <v>B.47.e.1</v>
          </cell>
          <cell r="B173">
            <v>171</v>
          </cell>
          <cell r="C173" t="str">
            <v>B.47.e.1</v>
          </cell>
          <cell r="D173">
            <v>6.88</v>
          </cell>
          <cell r="E173">
            <v>179.09</v>
          </cell>
          <cell r="F173" t="str">
            <v>Scos manual puieți de talie mică - cvercinee - vârsta 2 - 3 ani</v>
          </cell>
          <cell r="G173" t="str">
            <v>1000 buc</v>
          </cell>
          <cell r="H173">
            <v>4</v>
          </cell>
          <cell r="J173" t="str">
            <v>uşoare</v>
          </cell>
        </row>
        <row r="174">
          <cell r="A174" t="str">
            <v>B.47.e.2</v>
          </cell>
          <cell r="B174">
            <v>172</v>
          </cell>
          <cell r="C174" t="str">
            <v>B.47.e.2</v>
          </cell>
          <cell r="D174">
            <v>8.11</v>
          </cell>
          <cell r="E174">
            <v>211.1</v>
          </cell>
          <cell r="F174" t="str">
            <v>Scos manual puieți de talie mică - cvercinee - vârsta 2 - 3 ani</v>
          </cell>
          <cell r="G174" t="str">
            <v>1000 buc</v>
          </cell>
          <cell r="H174">
            <v>4</v>
          </cell>
          <cell r="J174" t="str">
            <v>mijlocii</v>
          </cell>
        </row>
        <row r="175">
          <cell r="A175" t="str">
            <v>B.47.e.2.1</v>
          </cell>
          <cell r="B175">
            <v>173</v>
          </cell>
          <cell r="C175" t="str">
            <v>B.47.e.2.1</v>
          </cell>
          <cell r="D175">
            <v>11.07</v>
          </cell>
          <cell r="E175">
            <v>288.14999999999998</v>
          </cell>
          <cell r="F175" t="str">
            <v>Scos manual puieți de talie mică - gârniță, stejar pufos - nerepicați - vârsta 2 ani</v>
          </cell>
          <cell r="G175" t="str">
            <v>1000 buc</v>
          </cell>
          <cell r="H175">
            <v>4</v>
          </cell>
          <cell r="J175" t="str">
            <v>mijlocii</v>
          </cell>
        </row>
        <row r="176">
          <cell r="A176" t="str">
            <v>B.47.e.2.2</v>
          </cell>
          <cell r="B176">
            <v>174</v>
          </cell>
          <cell r="C176" t="str">
            <v>B.47.e.2.2</v>
          </cell>
          <cell r="D176">
            <v>8.49</v>
          </cell>
          <cell r="E176">
            <v>220.99</v>
          </cell>
          <cell r="F176" t="str">
            <v>Scos manual puieți de talie mică - gorun, cer, st. Pedunculat, st. Roșu, st. brumăriu - nerepicați - vârsta 2 ani</v>
          </cell>
          <cell r="G176" t="str">
            <v>1000 buc</v>
          </cell>
          <cell r="H176">
            <v>4</v>
          </cell>
          <cell r="J176" t="str">
            <v>mijlocii</v>
          </cell>
        </row>
        <row r="177">
          <cell r="A177" t="str">
            <v>B.47.e.2.3</v>
          </cell>
          <cell r="B177">
            <v>175</v>
          </cell>
          <cell r="C177" t="str">
            <v>B.47.e.2.3</v>
          </cell>
          <cell r="D177">
            <v>7.67</v>
          </cell>
          <cell r="E177">
            <v>199.65</v>
          </cell>
          <cell r="F177" t="str">
            <v>Scos manual puieți de talie mică - gorun, cer, st. Pedunculat, st. Roșu, st. brumăriu - nerepicați - vârsta 2 ani</v>
          </cell>
          <cell r="G177" t="str">
            <v>1000 buc</v>
          </cell>
          <cell r="H177">
            <v>4</v>
          </cell>
          <cell r="J177" t="str">
            <v>mijlocii</v>
          </cell>
        </row>
        <row r="178">
          <cell r="A178" t="str">
            <v>B.47.f.1</v>
          </cell>
          <cell r="B178">
            <v>176</v>
          </cell>
          <cell r="C178" t="str">
            <v>B.47.f.1</v>
          </cell>
          <cell r="D178">
            <v>3.88</v>
          </cell>
          <cell r="E178">
            <v>101</v>
          </cell>
          <cell r="F178" t="str">
            <v>Scos manual puieți de talie mică - salcâm, gârniță - vârsta 1 an</v>
          </cell>
          <cell r="G178" t="str">
            <v>1000 buc</v>
          </cell>
          <cell r="H178">
            <v>4</v>
          </cell>
          <cell r="J178" t="str">
            <v>uşoare</v>
          </cell>
        </row>
        <row r="179">
          <cell r="A179" t="str">
            <v>B.47.f.2</v>
          </cell>
          <cell r="B179">
            <v>177</v>
          </cell>
          <cell r="C179" t="str">
            <v>B.47.f.2</v>
          </cell>
          <cell r="D179">
            <v>6.56</v>
          </cell>
          <cell r="E179">
            <v>170.76</v>
          </cell>
          <cell r="F179" t="str">
            <v>Scos manual puieți de talie mică - salcâm, gârniță - vârsta 1 an</v>
          </cell>
          <cell r="G179" t="str">
            <v>1000 buc</v>
          </cell>
          <cell r="H179">
            <v>4</v>
          </cell>
          <cell r="J179" t="str">
            <v>mijlocii</v>
          </cell>
        </row>
        <row r="180">
          <cell r="A180" t="str">
            <v>B.47.g.1</v>
          </cell>
          <cell r="B180">
            <v>178</v>
          </cell>
          <cell r="C180" t="str">
            <v>B.47.g.1</v>
          </cell>
          <cell r="D180">
            <v>4.96</v>
          </cell>
          <cell r="E180">
            <v>129.11000000000001</v>
          </cell>
          <cell r="F180" t="str">
            <v>Scos manual puieți de talie mică - alte foioase- vârsta 1 - 2 ani</v>
          </cell>
          <cell r="G180" t="str">
            <v>1000 buc</v>
          </cell>
          <cell r="H180">
            <v>4</v>
          </cell>
          <cell r="J180" t="str">
            <v>uşoare</v>
          </cell>
        </row>
        <row r="181">
          <cell r="A181" t="str">
            <v>B.47.g.2</v>
          </cell>
          <cell r="B181">
            <v>179</v>
          </cell>
          <cell r="C181" t="str">
            <v>B.47.g.2</v>
          </cell>
          <cell r="D181">
            <v>6.19</v>
          </cell>
          <cell r="E181">
            <v>161.13</v>
          </cell>
          <cell r="F181" t="str">
            <v>Scos manual puieți de talie mică - alte foioase- vârsta 1 - 2 ani</v>
          </cell>
          <cell r="G181" t="str">
            <v>1000 buc</v>
          </cell>
          <cell r="H181">
            <v>4</v>
          </cell>
          <cell r="J181" t="str">
            <v>mijlocii</v>
          </cell>
        </row>
        <row r="182">
          <cell r="A182" t="str">
            <v>B.47.h</v>
          </cell>
          <cell r="B182">
            <v>180</v>
          </cell>
          <cell r="C182" t="str">
            <v>B.47.h</v>
          </cell>
          <cell r="D182">
            <v>4</v>
          </cell>
          <cell r="E182">
            <v>104.12</v>
          </cell>
          <cell r="F182" t="str">
            <v>Scos manual puieți de talie mică - arbuști- vârsta 1 - 2 ani</v>
          </cell>
          <cell r="G182" t="str">
            <v>1000 buc</v>
          </cell>
          <cell r="H182">
            <v>4</v>
          </cell>
        </row>
        <row r="183">
          <cell r="A183" t="str">
            <v>B.47.i</v>
          </cell>
          <cell r="B183">
            <v>181</v>
          </cell>
          <cell r="C183" t="str">
            <v>B.47.i</v>
          </cell>
          <cell r="D183">
            <v>12.5</v>
          </cell>
          <cell r="E183">
            <v>325.38</v>
          </cell>
          <cell r="F183" t="str">
            <v>Scos manual puieți de talie mică - salcie - vârsta 1 an</v>
          </cell>
          <cell r="G183" t="str">
            <v>1000 buc</v>
          </cell>
          <cell r="H183">
            <v>4</v>
          </cell>
        </row>
        <row r="184">
          <cell r="A184" t="str">
            <v>B.47.j.2</v>
          </cell>
          <cell r="B184">
            <v>182</v>
          </cell>
          <cell r="C184" t="str">
            <v>B.47.j.2</v>
          </cell>
          <cell r="D184">
            <v>8.49</v>
          </cell>
          <cell r="E184">
            <v>220.99</v>
          </cell>
          <cell r="F184" t="str">
            <v>Scos manual puieți de talie mică - sălcioară, carpen - nerepicați - vârsta 1 an</v>
          </cell>
          <cell r="G184" t="str">
            <v>1000 buc</v>
          </cell>
          <cell r="H184">
            <v>4</v>
          </cell>
          <cell r="J184" t="str">
            <v>mijlocii</v>
          </cell>
        </row>
        <row r="185">
          <cell r="A185" t="str">
            <v>B.47.K.2</v>
          </cell>
          <cell r="B185">
            <v>183</v>
          </cell>
          <cell r="C185" t="str">
            <v>B.47.K.2</v>
          </cell>
          <cell r="D185">
            <v>7.34</v>
          </cell>
          <cell r="E185">
            <v>191.06</v>
          </cell>
          <cell r="F185" t="str">
            <v>Scos manual puieți de talie mică - frasin - nerepicați - vârsta 1 an</v>
          </cell>
          <cell r="G185" t="str">
            <v>1000 buc</v>
          </cell>
          <cell r="H185">
            <v>4</v>
          </cell>
          <cell r="J185" t="str">
            <v>mijlocii</v>
          </cell>
        </row>
        <row r="186">
          <cell r="A186" t="str">
            <v>B.47.l.3</v>
          </cell>
          <cell r="B186">
            <v>184</v>
          </cell>
          <cell r="C186" t="str">
            <v>B.47.l.3</v>
          </cell>
          <cell r="D186">
            <v>3.7</v>
          </cell>
          <cell r="E186">
            <v>96.31</v>
          </cell>
          <cell r="F186" t="str">
            <v>Scos manual puieți de talie mică - molid - nerepicați - vârsta 3 - 4 ani</v>
          </cell>
          <cell r="G186" t="str">
            <v>1000 buc</v>
          </cell>
          <cell r="H186">
            <v>4</v>
          </cell>
          <cell r="J186" t="str">
            <v>mijlocii</v>
          </cell>
        </row>
        <row r="187">
          <cell r="A187" t="str">
            <v>B.52.a</v>
          </cell>
          <cell r="B187">
            <v>185</v>
          </cell>
          <cell r="C187" t="str">
            <v>B.52.a</v>
          </cell>
          <cell r="D187">
            <v>0.34</v>
          </cell>
          <cell r="E187">
            <v>8.51</v>
          </cell>
          <cell r="F187" t="str">
            <v>Împachetarea puieţilor de rășinoase pentru transport</v>
          </cell>
          <cell r="G187" t="str">
            <v>1000 buc</v>
          </cell>
          <cell r="H187">
            <v>2</v>
          </cell>
        </row>
        <row r="188">
          <cell r="A188" t="str">
            <v>B.52.b.1</v>
          </cell>
          <cell r="B188">
            <v>186</v>
          </cell>
          <cell r="C188" t="str">
            <v>B.52.b.1</v>
          </cell>
          <cell r="D188">
            <v>0.36</v>
          </cell>
          <cell r="E188">
            <v>9.01</v>
          </cell>
          <cell r="F188" t="str">
            <v>Împachetarea puieţilor de foioase pentru transport</v>
          </cell>
          <cell r="G188" t="str">
            <v>1000 buc</v>
          </cell>
          <cell r="H188">
            <v>2</v>
          </cell>
        </row>
        <row r="189">
          <cell r="A189" t="str">
            <v>B.52.b.2</v>
          </cell>
          <cell r="B189">
            <v>187</v>
          </cell>
          <cell r="C189" t="str">
            <v>B.52.b.2</v>
          </cell>
          <cell r="D189">
            <v>0.69</v>
          </cell>
          <cell r="E189">
            <v>17.27</v>
          </cell>
          <cell r="F189" t="str">
            <v>Împachetarea puieţilor de cvercinee, frasin, paltin și acerinee pentru transport</v>
          </cell>
          <cell r="G189" t="str">
            <v>1000 buc</v>
          </cell>
          <cell r="H189">
            <v>2</v>
          </cell>
        </row>
        <row r="190">
          <cell r="A190" t="str">
            <v>B.52.b.3</v>
          </cell>
          <cell r="B190">
            <v>188</v>
          </cell>
          <cell r="C190" t="str">
            <v>B.52.b.3</v>
          </cell>
          <cell r="D190">
            <v>1.71</v>
          </cell>
          <cell r="E190">
            <v>42.8</v>
          </cell>
          <cell r="F190" t="str">
            <v>Împachetarea puieţilor de glădiță și salcâm pentru transport</v>
          </cell>
          <cell r="G190" t="str">
            <v>1000 buc</v>
          </cell>
          <cell r="H190">
            <v>2</v>
          </cell>
        </row>
        <row r="191">
          <cell r="A191" t="str">
            <v>B.52.b.4</v>
          </cell>
          <cell r="B191">
            <v>189</v>
          </cell>
          <cell r="C191" t="str">
            <v>B.52.b.4</v>
          </cell>
          <cell r="D191">
            <v>0.26</v>
          </cell>
          <cell r="E191">
            <v>6.51</v>
          </cell>
          <cell r="F191" t="str">
            <v>Împachetarea puieţilor de corcoduș cu vârsta de 3 ani (talie mare)  pentru transport</v>
          </cell>
          <cell r="G191" t="str">
            <v>1000 buc</v>
          </cell>
          <cell r="H191">
            <v>2</v>
          </cell>
        </row>
        <row r="192">
          <cell r="A192" t="str">
            <v>B.52.b.5</v>
          </cell>
          <cell r="B192">
            <v>190</v>
          </cell>
          <cell r="C192" t="str">
            <v>B.52.b.5</v>
          </cell>
          <cell r="D192">
            <v>0.56999999999999995</v>
          </cell>
          <cell r="E192">
            <v>14.27</v>
          </cell>
          <cell r="F192" t="str">
            <v>Împachetarea puieţilor de alte foioase pentru transport</v>
          </cell>
          <cell r="G192" t="str">
            <v>1000 buc</v>
          </cell>
          <cell r="H192">
            <v>2</v>
          </cell>
        </row>
        <row r="193">
          <cell r="A193" t="str">
            <v>B.54.I.a.1</v>
          </cell>
          <cell r="B193">
            <v>191</v>
          </cell>
          <cell r="C193" t="str">
            <v>B.54.I.a.1</v>
          </cell>
          <cell r="D193">
            <v>5.0599999999999996</v>
          </cell>
          <cell r="E193">
            <v>134.24</v>
          </cell>
          <cell r="F193" t="str">
            <v>Repicarea puieților de rășinoase - distanța între puieții repicați de 4 cm</v>
          </cell>
          <cell r="G193" t="str">
            <v>1000 buc</v>
          </cell>
          <cell r="H193">
            <v>5</v>
          </cell>
        </row>
        <row r="194">
          <cell r="A194" t="str">
            <v>B.54.I.a.2</v>
          </cell>
          <cell r="B194">
            <v>192</v>
          </cell>
          <cell r="C194" t="str">
            <v>B.54.I.a.2</v>
          </cell>
          <cell r="D194">
            <v>5.85</v>
          </cell>
          <cell r="E194">
            <v>155.19999999999999</v>
          </cell>
          <cell r="F194" t="str">
            <v>Repicarea puieților de rășinoase - distanța între puieții repicați de 5 cm</v>
          </cell>
          <cell r="G194" t="str">
            <v>1000 buc</v>
          </cell>
          <cell r="H194">
            <v>5</v>
          </cell>
        </row>
        <row r="195">
          <cell r="A195" t="str">
            <v>B.54.I.a.3</v>
          </cell>
          <cell r="B195">
            <v>193</v>
          </cell>
          <cell r="C195" t="str">
            <v>B.54.I.a.3</v>
          </cell>
          <cell r="D195">
            <v>6.78</v>
          </cell>
          <cell r="E195">
            <v>179.87</v>
          </cell>
          <cell r="F195" t="str">
            <v>Repicarea puieților de rășinoase - distanța între puieții repicați de 6 cm</v>
          </cell>
          <cell r="G195" t="str">
            <v>1000 buc</v>
          </cell>
          <cell r="H195">
            <v>5</v>
          </cell>
        </row>
        <row r="196">
          <cell r="A196" t="str">
            <v>B.54.II</v>
          </cell>
          <cell r="B196">
            <v>194</v>
          </cell>
          <cell r="C196" t="str">
            <v>B.54.II</v>
          </cell>
          <cell r="D196">
            <v>9.8699999999999992</v>
          </cell>
          <cell r="E196">
            <v>261.85000000000002</v>
          </cell>
          <cell r="F196" t="str">
            <v>Repicarea puieților de foioase</v>
          </cell>
          <cell r="G196" t="str">
            <v>1000 buc</v>
          </cell>
          <cell r="H196">
            <v>5</v>
          </cell>
        </row>
        <row r="197">
          <cell r="A197" t="str">
            <v>B.54.III</v>
          </cell>
          <cell r="B197">
            <v>195</v>
          </cell>
          <cell r="C197" t="str">
            <v>B.54.III</v>
          </cell>
          <cell r="D197">
            <v>15.72</v>
          </cell>
          <cell r="E197">
            <v>417.05</v>
          </cell>
          <cell r="F197" t="str">
            <v>Repicarea puieților de foioase și rășinoase de talie mare</v>
          </cell>
          <cell r="G197" t="str">
            <v>1000 buc</v>
          </cell>
          <cell r="H197">
            <v>5</v>
          </cell>
        </row>
        <row r="198">
          <cell r="A198" t="str">
            <v>B.60.I.a</v>
          </cell>
          <cell r="B198">
            <v>196</v>
          </cell>
          <cell r="C198" t="str">
            <v>B.60.I.a</v>
          </cell>
          <cell r="D198">
            <v>1.48</v>
          </cell>
          <cell r="E198">
            <v>38.520000000000003</v>
          </cell>
          <cell r="F198" t="str">
            <v>Acoperirea solarului cu folie de polietilenă - schelet de lemn triunghiular sau dreptunghiular</v>
          </cell>
          <cell r="G198" t="str">
            <v>10 m.p.</v>
          </cell>
          <cell r="H198">
            <v>4</v>
          </cell>
        </row>
        <row r="199">
          <cell r="A199" t="str">
            <v>B.60.I.b</v>
          </cell>
          <cell r="B199">
            <v>197</v>
          </cell>
          <cell r="C199" t="str">
            <v>B.60.I.b</v>
          </cell>
          <cell r="D199">
            <v>0.7</v>
          </cell>
          <cell r="E199">
            <v>18.22</v>
          </cell>
          <cell r="F199" t="str">
            <v>Acoperirea solarului cu folie de polietilenă - învelirea și montarea ușilor</v>
          </cell>
          <cell r="G199" t="str">
            <v>10 m.p.</v>
          </cell>
          <cell r="H199">
            <v>4</v>
          </cell>
        </row>
        <row r="200">
          <cell r="A200" t="str">
            <v>B.60.I.c</v>
          </cell>
          <cell r="B200">
            <v>198</v>
          </cell>
          <cell r="C200" t="str">
            <v>B.60.I.c</v>
          </cell>
          <cell r="D200">
            <v>3.25</v>
          </cell>
          <cell r="E200">
            <v>84.6</v>
          </cell>
          <cell r="F200" t="str">
            <v>Acoperirea solarului cu folie de polietilenă - schelet semicilindric din lemn - cu folii lipite</v>
          </cell>
          <cell r="G200" t="str">
            <v>10 m.p.</v>
          </cell>
          <cell r="H200">
            <v>4</v>
          </cell>
        </row>
        <row r="201">
          <cell r="A201" t="str">
            <v>B.60.I.d.1</v>
          </cell>
          <cell r="B201">
            <v>199</v>
          </cell>
          <cell r="C201" t="str">
            <v>B.60.I.d.1</v>
          </cell>
          <cell r="D201">
            <v>1.07</v>
          </cell>
          <cell r="E201">
            <v>27.85</v>
          </cell>
          <cell r="F201" t="str">
            <v>Acoperirea solarului cu folie de polietilenă - schelet semicilindric din lemn - cu folii nelipite</v>
          </cell>
          <cell r="G201" t="str">
            <v>10 m.p.</v>
          </cell>
          <cell r="H201">
            <v>4</v>
          </cell>
        </row>
        <row r="202">
          <cell r="A202" t="str">
            <v>B.60.I.d.2.1</v>
          </cell>
          <cell r="B202">
            <v>200</v>
          </cell>
          <cell r="C202" t="str">
            <v>B.60.I.d.2.1</v>
          </cell>
          <cell r="D202">
            <v>1.39</v>
          </cell>
          <cell r="E202">
            <v>36.18</v>
          </cell>
          <cell r="F202" t="str">
            <v>Acoperirea solarului cu folie de polietilenă - schelet semicilindric din lemn - acoperă scheletul</v>
          </cell>
          <cell r="G202" t="str">
            <v>10 m.p.</v>
          </cell>
          <cell r="H202">
            <v>4</v>
          </cell>
        </row>
        <row r="203">
          <cell r="A203" t="str">
            <v>B.60.I.d.2.2</v>
          </cell>
          <cell r="B203">
            <v>201</v>
          </cell>
          <cell r="C203" t="str">
            <v>B.60.I.d.2.2</v>
          </cell>
          <cell r="D203">
            <v>0.86</v>
          </cell>
          <cell r="E203">
            <v>22.39</v>
          </cell>
          <cell r="F203" t="str">
            <v>Acoperirea solarului cu folie de polietilenă - schelet semicilindric din lemn - acoperă capetele</v>
          </cell>
          <cell r="G203" t="str">
            <v>10 m.p.</v>
          </cell>
          <cell r="H203">
            <v>4</v>
          </cell>
        </row>
        <row r="204">
          <cell r="A204" t="str">
            <v>B.60.I.d.2.3</v>
          </cell>
          <cell r="B204">
            <v>202</v>
          </cell>
          <cell r="C204" t="str">
            <v>B.60.I.d.2.3</v>
          </cell>
          <cell r="D204">
            <v>0.46</v>
          </cell>
          <cell r="E204">
            <v>11.97</v>
          </cell>
          <cell r="F204" t="str">
            <v>Acoperirea solarului cu folie de polietilenă - schelet semicilindric din lemn - acoperă și finisează ferestrele</v>
          </cell>
          <cell r="G204" t="str">
            <v>10 m.p.</v>
          </cell>
          <cell r="H204">
            <v>4</v>
          </cell>
        </row>
        <row r="205">
          <cell r="A205" t="str">
            <v>B.60.I.d.2.4</v>
          </cell>
          <cell r="B205">
            <v>203</v>
          </cell>
          <cell r="C205" t="str">
            <v>B.60.I.d.2.4</v>
          </cell>
          <cell r="D205">
            <v>0.46</v>
          </cell>
          <cell r="E205">
            <v>11.97</v>
          </cell>
          <cell r="F205" t="str">
            <v>Acoperirea solarului cu folie de polietilenă - schelet semicilindric din lemn - acoperă ușilor</v>
          </cell>
          <cell r="G205" t="str">
            <v>10 m.p.</v>
          </cell>
          <cell r="H205">
            <v>4</v>
          </cell>
        </row>
        <row r="206">
          <cell r="A206" t="str">
            <v>B.60.II.a.1</v>
          </cell>
          <cell r="B206">
            <v>204</v>
          </cell>
          <cell r="C206" t="str">
            <v>B.60.II.a.1</v>
          </cell>
          <cell r="D206">
            <v>0.28000000000000003</v>
          </cell>
          <cell r="E206">
            <v>7.29</v>
          </cell>
          <cell r="F206" t="str">
            <v>Ridicarea folilor de pe solarii de pe schelet de lemn triunghiular, dreptunghiular</v>
          </cell>
          <cell r="G206" t="str">
            <v>10 m.p.</v>
          </cell>
          <cell r="H206">
            <v>4</v>
          </cell>
        </row>
        <row r="207">
          <cell r="A207" t="str">
            <v>B.60.II.a.2</v>
          </cell>
          <cell r="B207">
            <v>205</v>
          </cell>
          <cell r="C207" t="str">
            <v>B.60.II.a.2</v>
          </cell>
          <cell r="D207">
            <v>0.27</v>
          </cell>
          <cell r="E207">
            <v>7.03</v>
          </cell>
          <cell r="F207" t="str">
            <v>Ridicarea folilor de pe solarii de pe schelet de lemn semicircular</v>
          </cell>
          <cell r="G207" t="str">
            <v>10 m.p.</v>
          </cell>
          <cell r="H207">
            <v>4</v>
          </cell>
        </row>
        <row r="208">
          <cell r="A208" t="str">
            <v>B.60.III.a.1</v>
          </cell>
          <cell r="B208">
            <v>206</v>
          </cell>
          <cell r="C208" t="str">
            <v>B.60.III.a.1</v>
          </cell>
          <cell r="D208">
            <v>0.34</v>
          </cell>
          <cell r="E208">
            <v>8.85</v>
          </cell>
          <cell r="F208" t="str">
            <v>Ridicarea periodică a foliei de pe părțile laterale ale solarului, în vederea aerisirii</v>
          </cell>
          <cell r="G208" t="str">
            <v>10 m.p.</v>
          </cell>
          <cell r="H208">
            <v>4</v>
          </cell>
        </row>
        <row r="209">
          <cell r="A209" t="str">
            <v>B.60.III.a.2</v>
          </cell>
          <cell r="B209">
            <v>207</v>
          </cell>
          <cell r="C209" t="str">
            <v>B.60.III.a.2</v>
          </cell>
          <cell r="D209">
            <v>0.21</v>
          </cell>
          <cell r="E209">
            <v>5.47</v>
          </cell>
          <cell r="F209" t="str">
            <v>Ridicarea periodică a foliei de pe solarii - coborârea foliei ridicate și fixarea ei în șanț</v>
          </cell>
          <cell r="G209" t="str">
            <v>10 m.p.</v>
          </cell>
          <cell r="H209">
            <v>4</v>
          </cell>
        </row>
        <row r="210">
          <cell r="A210" t="str">
            <v>B.60.IV</v>
          </cell>
          <cell r="B210">
            <v>208</v>
          </cell>
          <cell r="C210" t="str">
            <v>B.60.IV</v>
          </cell>
          <cell r="D210">
            <v>1.33</v>
          </cell>
          <cell r="E210">
            <v>34.619999999999997</v>
          </cell>
          <cell r="F210" t="str">
            <v>Demontarea ușilor de pe solarii</v>
          </cell>
          <cell r="G210" t="str">
            <v>10 m.p.</v>
          </cell>
          <cell r="H210">
            <v>4</v>
          </cell>
        </row>
        <row r="211">
          <cell r="A211" t="str">
            <v>B.61.a.1</v>
          </cell>
          <cell r="B211">
            <v>209</v>
          </cell>
          <cell r="C211" t="str">
            <v>B.61.a.1</v>
          </cell>
          <cell r="D211">
            <v>3.32</v>
          </cell>
          <cell r="E211">
            <v>81.44</v>
          </cell>
          <cell r="F211" t="str">
            <v>Adunarea humusului din pădure - grosimea stratului de litieră (cm):  3 -5; - grosimea stratului de humus (cm): 5 - 10</v>
          </cell>
          <cell r="G211" t="str">
            <v>m.c.</v>
          </cell>
          <cell r="H211">
            <v>1</v>
          </cell>
        </row>
        <row r="212">
          <cell r="A212" t="str">
            <v>B.61.a.2</v>
          </cell>
          <cell r="B212">
            <v>210</v>
          </cell>
          <cell r="C212" t="str">
            <v>B.61.a.2</v>
          </cell>
          <cell r="D212">
            <v>2.89</v>
          </cell>
          <cell r="E212">
            <v>70.89</v>
          </cell>
          <cell r="F212" t="str">
            <v>Adunarea humusului din pădure - grosimea stratului de litieră (cm):  3 - 5; - grosimea stratului de humus (cm): 11 - 15</v>
          </cell>
          <cell r="G212" t="str">
            <v>m.c.</v>
          </cell>
          <cell r="H212">
            <v>1</v>
          </cell>
        </row>
        <row r="213">
          <cell r="A213" t="str">
            <v>B.61.b.1</v>
          </cell>
          <cell r="B213">
            <v>211</v>
          </cell>
          <cell r="C213" t="str">
            <v>B.61.b.1</v>
          </cell>
          <cell r="D213">
            <v>4.55</v>
          </cell>
          <cell r="E213">
            <v>111.61</v>
          </cell>
          <cell r="F213" t="str">
            <v>Adunarea humusului din pădure - grosimea stratului de litieră (cm):  6 - 10; - grosimea stratului de humus (cm): 5 - 10</v>
          </cell>
          <cell r="G213" t="str">
            <v>m.c.</v>
          </cell>
          <cell r="H213">
            <v>1</v>
          </cell>
        </row>
        <row r="214">
          <cell r="A214" t="str">
            <v>B.61.b.2</v>
          </cell>
          <cell r="B214">
            <v>212</v>
          </cell>
          <cell r="C214" t="str">
            <v>B.61.b.2</v>
          </cell>
          <cell r="D214">
            <v>3.95</v>
          </cell>
          <cell r="E214">
            <v>96.89</v>
          </cell>
          <cell r="F214" t="str">
            <v>Adunarea humusului din pădure - grosimea stratului de litieră (cm):  6 - 10; - grosimea stratului de humus (cm): 11 - 15</v>
          </cell>
          <cell r="G214" t="str">
            <v>m.c.</v>
          </cell>
          <cell r="H214">
            <v>1</v>
          </cell>
        </row>
        <row r="215">
          <cell r="A215" t="str">
            <v>B.61.c.1</v>
          </cell>
          <cell r="B215">
            <v>213</v>
          </cell>
          <cell r="C215" t="str">
            <v>B.61.c.1</v>
          </cell>
          <cell r="D215">
            <v>5.25</v>
          </cell>
          <cell r="E215">
            <v>128.78</v>
          </cell>
          <cell r="F215" t="str">
            <v>Adunarea humusului din pădure - grosimea stratului de litieră (cm):  &gt; 10; - grosimea stratului de humus (cm): 5 - 10</v>
          </cell>
          <cell r="G215" t="str">
            <v>m.c.</v>
          </cell>
          <cell r="H215">
            <v>1</v>
          </cell>
        </row>
        <row r="216">
          <cell r="A216" t="str">
            <v>B.61.c.2</v>
          </cell>
          <cell r="B216">
            <v>214</v>
          </cell>
          <cell r="C216" t="str">
            <v>B.61.c.2</v>
          </cell>
          <cell r="D216">
            <v>4.6500000000000004</v>
          </cell>
          <cell r="E216">
            <v>114.06</v>
          </cell>
          <cell r="F216" t="str">
            <v>Adunarea humusului din pădure - grosimea stratului de litieră (cm):  &gt; 10; - grosimea stratului de humus (cm): 11 - 15</v>
          </cell>
          <cell r="G216" t="str">
            <v>m.c.</v>
          </cell>
          <cell r="H216">
            <v>1</v>
          </cell>
        </row>
        <row r="217">
          <cell r="A217" t="str">
            <v>B.62.a.1</v>
          </cell>
          <cell r="B217">
            <v>215</v>
          </cell>
          <cell r="C217" t="str">
            <v>B.62.a.1</v>
          </cell>
          <cell r="D217">
            <v>3.6</v>
          </cell>
          <cell r="E217">
            <v>88.31</v>
          </cell>
          <cell r="F217" t="str">
            <v>Ciuruirea humusului - grad de impurități (%): - &lt; 10</v>
          </cell>
          <cell r="G217" t="str">
            <v>m.c.</v>
          </cell>
          <cell r="H217">
            <v>1</v>
          </cell>
        </row>
        <row r="218">
          <cell r="A218" t="str">
            <v>B.62.a.2</v>
          </cell>
          <cell r="B218">
            <v>216</v>
          </cell>
          <cell r="C218" t="str">
            <v>B.62.a.2</v>
          </cell>
          <cell r="D218">
            <v>3.76</v>
          </cell>
          <cell r="E218">
            <v>92.23</v>
          </cell>
          <cell r="F218" t="str">
            <v>Ciuruirea humusului - grad de impurități: -  10,1 - 20</v>
          </cell>
          <cell r="G218" t="str">
            <v>m.c.</v>
          </cell>
          <cell r="H218">
            <v>1</v>
          </cell>
        </row>
        <row r="219">
          <cell r="A219" t="str">
            <v>B.62.a.3</v>
          </cell>
          <cell r="B219">
            <v>217</v>
          </cell>
          <cell r="C219" t="str">
            <v>B.62.a.3</v>
          </cell>
          <cell r="D219">
            <v>4.26</v>
          </cell>
          <cell r="E219">
            <v>104.5</v>
          </cell>
          <cell r="F219" t="str">
            <v>Ciuruirea humusului - grad de impurități: -  20,1 - 30</v>
          </cell>
          <cell r="G219" t="str">
            <v>m.c.</v>
          </cell>
          <cell r="H219">
            <v>1</v>
          </cell>
        </row>
        <row r="220">
          <cell r="A220" t="str">
            <v>B.62.a.4</v>
          </cell>
          <cell r="B220">
            <v>218</v>
          </cell>
          <cell r="C220" t="str">
            <v>B.62.a.4</v>
          </cell>
          <cell r="D220">
            <v>4.71</v>
          </cell>
          <cell r="E220">
            <v>115.54</v>
          </cell>
          <cell r="F220" t="str">
            <v>Ciuruirea humusului - grad de impurități: -  30,1 - 40</v>
          </cell>
          <cell r="G220" t="str">
            <v>m.c.</v>
          </cell>
          <cell r="H220">
            <v>1</v>
          </cell>
        </row>
        <row r="221">
          <cell r="A221" t="str">
            <v>B.62.b</v>
          </cell>
          <cell r="B221">
            <v>219</v>
          </cell>
          <cell r="C221" t="str">
            <v>B.62.b</v>
          </cell>
          <cell r="D221">
            <v>8.25</v>
          </cell>
          <cell r="E221">
            <v>202.37</v>
          </cell>
          <cell r="F221" t="str">
            <v>Ciuruirea compostului</v>
          </cell>
          <cell r="G221" t="str">
            <v>m.c.</v>
          </cell>
          <cell r="H221">
            <v>1</v>
          </cell>
        </row>
        <row r="222">
          <cell r="A222" t="str">
            <v>B.63.I.a.1</v>
          </cell>
          <cell r="B222">
            <v>220</v>
          </cell>
          <cell r="C222" t="str">
            <v>B.63.I.a.1</v>
          </cell>
          <cell r="D222">
            <v>9.09</v>
          </cell>
          <cell r="E222">
            <v>213.89</v>
          </cell>
          <cell r="F222" t="str">
            <v>Săparea platformei patului nutritiv cu textură mijlocie - fără aruncare</v>
          </cell>
          <cell r="G222" t="str">
            <v>ar</v>
          </cell>
          <cell r="H222" t="str">
            <v>FG</v>
          </cell>
        </row>
        <row r="223">
          <cell r="A223" t="str">
            <v>B.63.I.a.2</v>
          </cell>
          <cell r="B223">
            <v>221</v>
          </cell>
          <cell r="C223" t="str">
            <v>B.63.I.a.2</v>
          </cell>
          <cell r="D223">
            <v>10.67</v>
          </cell>
          <cell r="E223">
            <v>251.07</v>
          </cell>
          <cell r="F223" t="str">
            <v>Săparea platformei patului nutritiv cu textură ușoară - fără aruncare</v>
          </cell>
          <cell r="G223" t="str">
            <v>ar</v>
          </cell>
          <cell r="H223" t="str">
            <v>FG</v>
          </cell>
        </row>
        <row r="224">
          <cell r="A224" t="str">
            <v>B.63.I.b.1</v>
          </cell>
          <cell r="B224">
            <v>222</v>
          </cell>
          <cell r="C224" t="str">
            <v>B.63.I.b.1</v>
          </cell>
          <cell r="D224">
            <v>15.09</v>
          </cell>
          <cell r="E224">
            <v>355.07</v>
          </cell>
          <cell r="F224" t="str">
            <v>Săparea platformei patului nutritiv cu textură ușoară - cu aruncare laterală</v>
          </cell>
          <cell r="G224" t="str">
            <v>ar</v>
          </cell>
          <cell r="H224" t="str">
            <v>FG</v>
          </cell>
        </row>
        <row r="225">
          <cell r="A225" t="str">
            <v>B.63.I.b.2</v>
          </cell>
          <cell r="B225">
            <v>223</v>
          </cell>
          <cell r="C225" t="str">
            <v>B.63.I.b.2</v>
          </cell>
          <cell r="D225">
            <v>18.600000000000001</v>
          </cell>
          <cell r="E225">
            <v>437.66</v>
          </cell>
          <cell r="F225" t="str">
            <v>Săparea platformei patului nutritiv cu textură ușoară - cu aruncare laterală</v>
          </cell>
          <cell r="G225" t="str">
            <v>ar</v>
          </cell>
          <cell r="H225" t="str">
            <v>FG</v>
          </cell>
        </row>
        <row r="226">
          <cell r="A226" t="str">
            <v>B.63.I.c.1</v>
          </cell>
          <cell r="B226">
            <v>224</v>
          </cell>
          <cell r="C226" t="str">
            <v>B.63.I.c.1</v>
          </cell>
          <cell r="D226">
            <v>21.05</v>
          </cell>
          <cell r="E226">
            <v>495.31</v>
          </cell>
          <cell r="F226" t="str">
            <v>Săparea platformei patului nutritiv cu textură ușoară - cu aruncare într-un mijloc de transport</v>
          </cell>
          <cell r="G226" t="str">
            <v>ar</v>
          </cell>
          <cell r="H226" t="str">
            <v>FG</v>
          </cell>
        </row>
        <row r="227">
          <cell r="A227" t="str">
            <v>B.63.I.c.2</v>
          </cell>
          <cell r="B227">
            <v>225</v>
          </cell>
          <cell r="C227" t="str">
            <v>B.63.I.c.2</v>
          </cell>
          <cell r="D227">
            <v>28.57</v>
          </cell>
          <cell r="E227">
            <v>672.25</v>
          </cell>
          <cell r="F227" t="str">
            <v>Săparea platformei patului nutritiv cu textură ușoară - cu aruncare într-un mijloc de transport</v>
          </cell>
          <cell r="G227" t="str">
            <v>ar</v>
          </cell>
          <cell r="H227" t="str">
            <v>FG</v>
          </cell>
        </row>
        <row r="228">
          <cell r="A228" t="str">
            <v>B.63.II</v>
          </cell>
          <cell r="B228">
            <v>226</v>
          </cell>
          <cell r="C228" t="str">
            <v>B.63.II</v>
          </cell>
          <cell r="D228">
            <v>3</v>
          </cell>
          <cell r="E228">
            <v>82.59</v>
          </cell>
          <cell r="F228" t="str">
            <v>Fixarea scândurilor pe marginea patului</v>
          </cell>
          <cell r="G228" t="str">
            <v>ar</v>
          </cell>
          <cell r="H228">
            <v>7</v>
          </cell>
        </row>
        <row r="229">
          <cell r="A229" t="str">
            <v>B.63.III.a.1</v>
          </cell>
          <cell r="B229">
            <v>227</v>
          </cell>
          <cell r="C229" t="str">
            <v>B.63.III.a.1</v>
          </cell>
          <cell r="D229">
            <v>5.8</v>
          </cell>
          <cell r="E229">
            <v>159.66999999999999</v>
          </cell>
          <cell r="F229" t="str">
            <v>Pregătirea și așezarea mediului pe platforma patului nutritiv:  grosimea stratului 5 cm</v>
          </cell>
          <cell r="G229" t="str">
            <v>ar</v>
          </cell>
          <cell r="H229">
            <v>7</v>
          </cell>
        </row>
        <row r="230">
          <cell r="A230" t="str">
            <v>B.63.III.a.2</v>
          </cell>
          <cell r="B230">
            <v>228</v>
          </cell>
          <cell r="C230" t="str">
            <v>B.63.III.a.2</v>
          </cell>
          <cell r="D230">
            <v>11.59</v>
          </cell>
          <cell r="E230">
            <v>319.07</v>
          </cell>
          <cell r="F230" t="str">
            <v>Pregătirea și așezarea mediului pe platforma patului nutritiv:  grosimea stratului 5.1 - 10 cm</v>
          </cell>
          <cell r="G230" t="str">
            <v>ar</v>
          </cell>
          <cell r="H230">
            <v>7</v>
          </cell>
        </row>
        <row r="231">
          <cell r="A231" t="str">
            <v>B.63.III.a.3</v>
          </cell>
          <cell r="B231">
            <v>229</v>
          </cell>
          <cell r="C231" t="str">
            <v>B.63.III.a.3</v>
          </cell>
          <cell r="D231">
            <v>17.39</v>
          </cell>
          <cell r="E231">
            <v>478.75</v>
          </cell>
          <cell r="F231" t="str">
            <v>Pregătirea și așezarea mediului pe platforma patului nutritiv:  grosimea stratului 10,1 - 15 cm</v>
          </cell>
          <cell r="G231" t="str">
            <v>ar</v>
          </cell>
          <cell r="H231">
            <v>7</v>
          </cell>
        </row>
        <row r="232">
          <cell r="A232" t="str">
            <v>B.63.III.a.4</v>
          </cell>
          <cell r="B232">
            <v>230</v>
          </cell>
          <cell r="C232" t="str">
            <v>B.63.III.a.4</v>
          </cell>
          <cell r="D232">
            <v>23.53</v>
          </cell>
          <cell r="E232">
            <v>647.78</v>
          </cell>
          <cell r="F232" t="str">
            <v>Pregătirea și așezarea mediului pe platforma patului nutritiv:  grosimea stratului 15,1 - 20 cm</v>
          </cell>
          <cell r="G232" t="str">
            <v>ar</v>
          </cell>
          <cell r="H232">
            <v>7</v>
          </cell>
        </row>
        <row r="233">
          <cell r="A233" t="str">
            <v>B.63.III.b.1</v>
          </cell>
          <cell r="B233">
            <v>231</v>
          </cell>
          <cell r="C233" t="str">
            <v>B.63.III.b.1</v>
          </cell>
          <cell r="D233">
            <v>6.96</v>
          </cell>
          <cell r="E233">
            <v>191.61</v>
          </cell>
          <cell r="F233" t="str">
            <v>Pregătirea și așezarea turbei: grosimea stratului &lt; 10 cm</v>
          </cell>
          <cell r="G233" t="str">
            <v>ar</v>
          </cell>
          <cell r="H233">
            <v>7</v>
          </cell>
        </row>
        <row r="234">
          <cell r="A234" t="str">
            <v>B.64.I.a</v>
          </cell>
          <cell r="B234">
            <v>232</v>
          </cell>
          <cell r="C234" t="str">
            <v>B.64.I.a</v>
          </cell>
          <cell r="D234">
            <v>0.44</v>
          </cell>
          <cell r="E234">
            <v>12.11</v>
          </cell>
          <cell r="F234" t="str">
            <v>Semănarea manuală a semințelor de rășinoase în solarii - distanța între rigole de 4 cm</v>
          </cell>
          <cell r="G234" t="str">
            <v>m.p.</v>
          </cell>
          <cell r="H234">
            <v>7</v>
          </cell>
        </row>
        <row r="235">
          <cell r="A235" t="str">
            <v>B.64.I.b</v>
          </cell>
          <cell r="B235">
            <v>233</v>
          </cell>
          <cell r="C235" t="str">
            <v>B.64.I.b</v>
          </cell>
          <cell r="D235">
            <v>0.33</v>
          </cell>
          <cell r="E235">
            <v>9.08</v>
          </cell>
          <cell r="F235" t="str">
            <v>Semănarea manuală a semințelor de rășinoase în solarii - distanța între rigole de 5 cm</v>
          </cell>
          <cell r="G235" t="str">
            <v>m.p.</v>
          </cell>
          <cell r="H235">
            <v>7</v>
          </cell>
        </row>
        <row r="236">
          <cell r="A236" t="str">
            <v>B.64.I.c</v>
          </cell>
          <cell r="B236">
            <v>234</v>
          </cell>
          <cell r="C236" t="str">
            <v>B.64.I.c</v>
          </cell>
          <cell r="D236">
            <v>0.28000000000000003</v>
          </cell>
          <cell r="E236">
            <v>7.71</v>
          </cell>
          <cell r="F236" t="str">
            <v>Semănarea manuală a semințelor de rășinoase în solarii - distanța între rigole de 6 cm</v>
          </cell>
          <cell r="G236" t="str">
            <v>m.p.</v>
          </cell>
          <cell r="H236">
            <v>7</v>
          </cell>
        </row>
        <row r="237">
          <cell r="A237" t="str">
            <v>B.65.I.a</v>
          </cell>
          <cell r="B237">
            <v>235</v>
          </cell>
          <cell r="C237" t="str">
            <v>B.65.I.a</v>
          </cell>
          <cell r="D237">
            <v>0.68</v>
          </cell>
          <cell r="E237">
            <v>17.36</v>
          </cell>
          <cell r="F237" t="str">
            <v>Udatul culturilor din solarii cu stropitoarea: 1 - 3 l/m.p.</v>
          </cell>
          <cell r="G237" t="str">
            <v>ar</v>
          </cell>
          <cell r="H237">
            <v>3</v>
          </cell>
        </row>
        <row r="238">
          <cell r="A238" t="str">
            <v>B.65.I.b</v>
          </cell>
          <cell r="B238">
            <v>236</v>
          </cell>
          <cell r="C238" t="str">
            <v>B.65.I.b</v>
          </cell>
          <cell r="D238">
            <v>1.23</v>
          </cell>
          <cell r="E238">
            <v>31.4</v>
          </cell>
          <cell r="F238" t="str">
            <v>Udatul culturilor din solarii cu stropitoarea: 3,1 - 5,0 l/m.p.</v>
          </cell>
          <cell r="G238" t="str">
            <v>ar</v>
          </cell>
          <cell r="H238">
            <v>3</v>
          </cell>
        </row>
        <row r="239">
          <cell r="A239" t="str">
            <v>B.65.I.c</v>
          </cell>
          <cell r="B239">
            <v>237</v>
          </cell>
          <cell r="C239" t="str">
            <v>B.65.I.c</v>
          </cell>
          <cell r="D239">
            <v>1.91</v>
          </cell>
          <cell r="E239">
            <v>48.76</v>
          </cell>
          <cell r="F239" t="str">
            <v>Udatul culturilor din solarii cu stropitoarea: 5,1 - 7,0 l/m.p.</v>
          </cell>
          <cell r="G239" t="str">
            <v>ar</v>
          </cell>
          <cell r="H239">
            <v>3</v>
          </cell>
        </row>
        <row r="240">
          <cell r="A240" t="str">
            <v>B.65.I.d</v>
          </cell>
          <cell r="B240">
            <v>238</v>
          </cell>
          <cell r="C240" t="str">
            <v>B.65.I.d</v>
          </cell>
          <cell r="D240">
            <v>2.77</v>
          </cell>
          <cell r="E240">
            <v>70.72</v>
          </cell>
          <cell r="F240" t="str">
            <v>Udatul culturilor din solarii cu stropitoarea: 7,1 - 9,0 l/m.p.</v>
          </cell>
          <cell r="G240" t="str">
            <v>ar</v>
          </cell>
          <cell r="H240">
            <v>3</v>
          </cell>
        </row>
        <row r="241">
          <cell r="A241" t="str">
            <v>B.65.I.e</v>
          </cell>
          <cell r="B241">
            <v>239</v>
          </cell>
          <cell r="C241" t="str">
            <v>B.65.I.e</v>
          </cell>
          <cell r="D241">
            <v>3.51</v>
          </cell>
          <cell r="E241">
            <v>89.61</v>
          </cell>
          <cell r="F241" t="str">
            <v>Udatul culturilor din solarii cu stropitoarea: 9,01 - 11,0 l/m.p.</v>
          </cell>
          <cell r="G241" t="str">
            <v>ar</v>
          </cell>
          <cell r="H241">
            <v>3</v>
          </cell>
        </row>
        <row r="242">
          <cell r="A242" t="str">
            <v>B.66.I.a</v>
          </cell>
          <cell r="B242">
            <v>240</v>
          </cell>
          <cell r="C242" t="str">
            <v>B.66.I.a</v>
          </cell>
          <cell r="D242">
            <v>16</v>
          </cell>
          <cell r="E242">
            <v>440.48</v>
          </cell>
          <cell r="F242" t="str">
            <v>Plivitul culturilor din solarii - plivit I - îmburuienere slabă</v>
          </cell>
          <cell r="G242" t="str">
            <v>ar</v>
          </cell>
          <cell r="H242">
            <v>7</v>
          </cell>
        </row>
        <row r="243">
          <cell r="A243" t="str">
            <v>B.66.I.b</v>
          </cell>
          <cell r="B243">
            <v>241</v>
          </cell>
          <cell r="C243" t="str">
            <v>B.66.I.b</v>
          </cell>
          <cell r="D243">
            <v>21.05</v>
          </cell>
          <cell r="E243">
            <v>579.51</v>
          </cell>
          <cell r="F243" t="str">
            <v>Plivitul culturilor din solarii - plivit I - îmburuienere mijlocie</v>
          </cell>
          <cell r="G243" t="str">
            <v>ar</v>
          </cell>
          <cell r="H243">
            <v>7</v>
          </cell>
        </row>
        <row r="244">
          <cell r="A244" t="str">
            <v>B.66.II.a</v>
          </cell>
          <cell r="B244">
            <v>242</v>
          </cell>
          <cell r="C244" t="str">
            <v>B.66.II.a</v>
          </cell>
          <cell r="D244">
            <v>11.94</v>
          </cell>
          <cell r="E244">
            <v>328.71</v>
          </cell>
          <cell r="F244" t="str">
            <v>Plivitul culturilor din solarii - plivit II - îmburuienere slabă</v>
          </cell>
          <cell r="G244" t="str">
            <v>ar</v>
          </cell>
          <cell r="H244">
            <v>7</v>
          </cell>
        </row>
        <row r="245">
          <cell r="A245" t="str">
            <v>B.66.II.b</v>
          </cell>
          <cell r="B245">
            <v>243</v>
          </cell>
          <cell r="C245" t="str">
            <v>B.66.II.b</v>
          </cell>
          <cell r="D245">
            <v>14.55</v>
          </cell>
          <cell r="E245">
            <v>400.56</v>
          </cell>
          <cell r="F245" t="str">
            <v>Plivitul culturilor din solarii - plivit II - îmburuienere mijlocie</v>
          </cell>
          <cell r="G245" t="str">
            <v>ar</v>
          </cell>
          <cell r="H245">
            <v>7</v>
          </cell>
        </row>
        <row r="246">
          <cell r="A246" t="str">
            <v>B.66.III.a</v>
          </cell>
          <cell r="B246">
            <v>244</v>
          </cell>
          <cell r="C246" t="str">
            <v>B.66.III.a</v>
          </cell>
          <cell r="D246">
            <v>10.53</v>
          </cell>
          <cell r="E246">
            <v>289.89</v>
          </cell>
          <cell r="F246" t="str">
            <v>Plivitul culturilor din solarii - plivit III și următoarele - îmburuienere slabă</v>
          </cell>
          <cell r="G246" t="str">
            <v>ar</v>
          </cell>
          <cell r="H246">
            <v>7</v>
          </cell>
        </row>
        <row r="247">
          <cell r="A247" t="str">
            <v>B.66.III.b</v>
          </cell>
          <cell r="B247">
            <v>245</v>
          </cell>
          <cell r="C247" t="str">
            <v>B.66.III.b</v>
          </cell>
          <cell r="D247">
            <v>13.33</v>
          </cell>
          <cell r="E247">
            <v>366.97</v>
          </cell>
          <cell r="F247" t="str">
            <v>Plivitul culturilor din solarii - plivit III și următoarele - îmburuienere mijlocie</v>
          </cell>
          <cell r="G247" t="str">
            <v>ar</v>
          </cell>
          <cell r="H247">
            <v>7</v>
          </cell>
        </row>
        <row r="248">
          <cell r="A248" t="str">
            <v>B.67.a.1</v>
          </cell>
          <cell r="B248">
            <v>246</v>
          </cell>
          <cell r="C248" t="str">
            <v>B.67.a.1</v>
          </cell>
          <cell r="D248">
            <v>33.33</v>
          </cell>
          <cell r="E248">
            <v>917.57</v>
          </cell>
          <cell r="F248" t="str">
            <v>Rărirea culturilor de rășinoase din solarii &lt; 500 puieți/m.p.</v>
          </cell>
          <cell r="G248" t="str">
            <v>ar</v>
          </cell>
          <cell r="H248">
            <v>7</v>
          </cell>
        </row>
        <row r="249">
          <cell r="A249" t="str">
            <v>B.67.a.2</v>
          </cell>
          <cell r="B249">
            <v>247</v>
          </cell>
          <cell r="C249" t="str">
            <v>B.67.a.2</v>
          </cell>
          <cell r="D249">
            <v>42.11</v>
          </cell>
          <cell r="E249">
            <v>1159.29</v>
          </cell>
          <cell r="F249" t="str">
            <v>Rărirea culturilor de rășinoase din solarii 501 - 1000 puieți/m.p.</v>
          </cell>
          <cell r="G249" t="str">
            <v>ar</v>
          </cell>
          <cell r="H249">
            <v>7</v>
          </cell>
        </row>
        <row r="250">
          <cell r="A250" t="str">
            <v>B.67.a.3</v>
          </cell>
          <cell r="B250">
            <v>248</v>
          </cell>
          <cell r="C250" t="str">
            <v>B.67.a.3</v>
          </cell>
          <cell r="D250">
            <v>66.67</v>
          </cell>
          <cell r="E250">
            <v>1835.43</v>
          </cell>
          <cell r="F250" t="str">
            <v>Rărirea culturilor de rășinoase din solarii 1001 - 1500  puieți/m.p.</v>
          </cell>
          <cell r="G250" t="str">
            <v>ar</v>
          </cell>
          <cell r="H250">
            <v>7</v>
          </cell>
        </row>
        <row r="251">
          <cell r="A251" t="str">
            <v>B.67.a.4</v>
          </cell>
          <cell r="B251">
            <v>249</v>
          </cell>
          <cell r="C251" t="str">
            <v>B.67.a.4</v>
          </cell>
          <cell r="D251">
            <v>114.29</v>
          </cell>
          <cell r="E251">
            <v>3146.4</v>
          </cell>
          <cell r="F251" t="str">
            <v>Rărirea culturilor de rășinoase din solarii &gt; 1500 puieți/m.p.</v>
          </cell>
          <cell r="G251" t="str">
            <v>ar</v>
          </cell>
          <cell r="H251">
            <v>7</v>
          </cell>
        </row>
        <row r="252">
          <cell r="A252" t="str">
            <v>B.68.a</v>
          </cell>
          <cell r="B252">
            <v>250</v>
          </cell>
          <cell r="C252" t="str">
            <v>B.68.a</v>
          </cell>
          <cell r="D252">
            <v>1.47</v>
          </cell>
          <cell r="E252">
            <v>39</v>
          </cell>
          <cell r="F252" t="str">
            <v>Scos manual puieți de rășinoase din solarii cu vârsta de 1 an - specia molid</v>
          </cell>
          <cell r="G252" t="str">
            <v>1000 buc</v>
          </cell>
          <cell r="H252">
            <v>5</v>
          </cell>
        </row>
        <row r="253">
          <cell r="A253" t="str">
            <v>B.68.b</v>
          </cell>
          <cell r="B253">
            <v>251</v>
          </cell>
          <cell r="C253" t="str">
            <v>B.68.b</v>
          </cell>
          <cell r="D253">
            <v>1.72</v>
          </cell>
          <cell r="E253">
            <v>45.63</v>
          </cell>
          <cell r="F253" t="str">
            <v>Scos manual puieți de rășinoase din solarii cu vârsta de 1 an - specia pini</v>
          </cell>
          <cell r="G253" t="str">
            <v>1000 buc</v>
          </cell>
          <cell r="H253">
            <v>5</v>
          </cell>
        </row>
        <row r="254">
          <cell r="A254" t="str">
            <v>B.68.c</v>
          </cell>
          <cell r="B254">
            <v>252</v>
          </cell>
          <cell r="C254" t="str">
            <v>B.68.c</v>
          </cell>
          <cell r="D254">
            <v>1.71</v>
          </cell>
          <cell r="E254">
            <v>45.37</v>
          </cell>
          <cell r="F254" t="str">
            <v>Scos manual puieți de rășinoase din solarii cu vârsta de 1 an - specia larice</v>
          </cell>
          <cell r="G254" t="str">
            <v>1000 buc</v>
          </cell>
          <cell r="H254">
            <v>5</v>
          </cell>
        </row>
        <row r="255">
          <cell r="A255" t="str">
            <v>B.68.d</v>
          </cell>
          <cell r="B255">
            <v>253</v>
          </cell>
          <cell r="C255" t="str">
            <v>B.68.d</v>
          </cell>
          <cell r="D255">
            <v>1.62</v>
          </cell>
          <cell r="E255">
            <v>42.98</v>
          </cell>
          <cell r="F255" t="str">
            <v>Scos manual puieți de rășinoase din solarii cu vârsta de 1 an - specia duglas</v>
          </cell>
          <cell r="G255" t="str">
            <v>1000 buc</v>
          </cell>
          <cell r="H255">
            <v>5</v>
          </cell>
        </row>
        <row r="256">
          <cell r="A256" t="str">
            <v>B.71.a.1</v>
          </cell>
          <cell r="B256">
            <v>254</v>
          </cell>
          <cell r="C256" t="str">
            <v>B.71.a.1</v>
          </cell>
          <cell r="D256">
            <v>23.49</v>
          </cell>
          <cell r="E256">
            <v>623.19000000000005</v>
          </cell>
          <cell r="F256" t="str">
            <v>Scosul manual al drajonilor şi puieţilor din regenerări naturale de cvercinee</v>
          </cell>
          <cell r="G256" t="str">
            <v>1000 buc</v>
          </cell>
          <cell r="H256">
            <v>5</v>
          </cell>
          <cell r="L256" t="str">
            <v>&lt;150</v>
          </cell>
        </row>
        <row r="257">
          <cell r="A257" t="str">
            <v>B.71.a.2</v>
          </cell>
          <cell r="B257">
            <v>255</v>
          </cell>
          <cell r="C257" t="str">
            <v>B.71.a.2</v>
          </cell>
          <cell r="D257">
            <v>10.78</v>
          </cell>
          <cell r="E257">
            <v>285.99</v>
          </cell>
          <cell r="F257" t="str">
            <v>Scosul manual al drajonilor şi puieţilor din regenerări naturale de cvercinee</v>
          </cell>
          <cell r="G257" t="str">
            <v>1000 buc</v>
          </cell>
          <cell r="H257">
            <v>5</v>
          </cell>
          <cell r="L257" t="str">
            <v>151-300</v>
          </cell>
        </row>
        <row r="258">
          <cell r="A258" t="str">
            <v>B.71.a.3</v>
          </cell>
          <cell r="B258">
            <v>256</v>
          </cell>
          <cell r="C258" t="str">
            <v>B.71.a.3</v>
          </cell>
          <cell r="D258">
            <v>8.77</v>
          </cell>
          <cell r="E258">
            <v>232.67</v>
          </cell>
          <cell r="F258" t="str">
            <v>Scosul manual al drajonilor şi puieţilor din regenerări naturale de cvercinee</v>
          </cell>
          <cell r="G258" t="str">
            <v>1000 buc</v>
          </cell>
          <cell r="H258">
            <v>5</v>
          </cell>
          <cell r="L258" t="str">
            <v>&gt;300</v>
          </cell>
        </row>
        <row r="259">
          <cell r="A259" t="str">
            <v>B.71.b.3</v>
          </cell>
          <cell r="B259">
            <v>257</v>
          </cell>
          <cell r="C259" t="str">
            <v>B.71.b.3</v>
          </cell>
          <cell r="D259">
            <v>10.97</v>
          </cell>
          <cell r="E259">
            <v>291.02999999999997</v>
          </cell>
          <cell r="F259" t="str">
            <v>Scosul manual al drajonilor şi puieţilor din regenerări naturale de fag, mălin, mesteacăn</v>
          </cell>
          <cell r="G259" t="str">
            <v>1000 buc</v>
          </cell>
          <cell r="H259">
            <v>5</v>
          </cell>
          <cell r="L259" t="str">
            <v>&gt;300</v>
          </cell>
        </row>
        <row r="260">
          <cell r="A260" t="str">
            <v>B.71.c.1</v>
          </cell>
          <cell r="B260">
            <v>258</v>
          </cell>
          <cell r="C260" t="str">
            <v>B.71.c.1</v>
          </cell>
          <cell r="D260">
            <v>102.06</v>
          </cell>
          <cell r="E260">
            <v>2758.68</v>
          </cell>
          <cell r="F260" t="str">
            <v>Scosul manual al drajonilor şi puieţilor din regenerări naturale de tei</v>
          </cell>
          <cell r="G260" t="str">
            <v>1000 buc</v>
          </cell>
          <cell r="H260">
            <v>6</v>
          </cell>
          <cell r="L260" t="str">
            <v>&lt;50</v>
          </cell>
        </row>
        <row r="261">
          <cell r="A261" t="str">
            <v>B.71.d.3</v>
          </cell>
          <cell r="B261">
            <v>259</v>
          </cell>
          <cell r="C261" t="str">
            <v>B.71.d.3</v>
          </cell>
          <cell r="D261">
            <v>13.02</v>
          </cell>
          <cell r="E261">
            <v>345.42</v>
          </cell>
          <cell r="F261" t="str">
            <v>Scosul manual al drajonilor şi puieţilor din regenerări naturale de frasin, mojdrean, carpen, salcâm, cătină de râu</v>
          </cell>
          <cell r="G261" t="str">
            <v>1000 buc</v>
          </cell>
          <cell r="H261">
            <v>5</v>
          </cell>
          <cell r="L261" t="str">
            <v>&gt;300</v>
          </cell>
        </row>
        <row r="262">
          <cell r="A262" t="str">
            <v>B.71.e.3</v>
          </cell>
          <cell r="B262">
            <v>260</v>
          </cell>
          <cell r="C262" t="str">
            <v>B.71.e.3</v>
          </cell>
          <cell r="D262">
            <v>12.11</v>
          </cell>
          <cell r="E262">
            <v>321.27999999999997</v>
          </cell>
          <cell r="F262" t="str">
            <v>Scosul manual al drajonilor şi puieţilor din regenerări naturale de anin negru</v>
          </cell>
          <cell r="G262" t="str">
            <v>1000 buc</v>
          </cell>
          <cell r="H262">
            <v>5</v>
          </cell>
          <cell r="L262" t="str">
            <v>&gt;300</v>
          </cell>
        </row>
        <row r="263">
          <cell r="A263" t="str">
            <v>B.71.f.1</v>
          </cell>
          <cell r="B263">
            <v>261</v>
          </cell>
          <cell r="C263" t="str">
            <v>B.71.f.1</v>
          </cell>
          <cell r="D263">
            <v>14.22</v>
          </cell>
          <cell r="E263">
            <v>377.26</v>
          </cell>
          <cell r="F263" t="str">
            <v>Scosul manual al drajonilor şi puieţilor din regenerări naturale de cătină albă</v>
          </cell>
          <cell r="G263" t="str">
            <v>1000 buc</v>
          </cell>
          <cell r="H263">
            <v>5</v>
          </cell>
          <cell r="L263" t="str">
            <v>&lt;150</v>
          </cell>
        </row>
        <row r="264">
          <cell r="A264" t="str">
            <v>B.71.g.1</v>
          </cell>
          <cell r="B264">
            <v>262</v>
          </cell>
          <cell r="C264" t="str">
            <v>B.71.g.1</v>
          </cell>
          <cell r="D264">
            <v>21.94</v>
          </cell>
          <cell r="E264">
            <v>582.07000000000005</v>
          </cell>
          <cell r="F264" t="str">
            <v>Scosul manual al drajonilor şi puieţilor din regenerări naturale de cenușar</v>
          </cell>
          <cell r="G264" t="str">
            <v>1000 buc</v>
          </cell>
          <cell r="H264">
            <v>5</v>
          </cell>
          <cell r="L264" t="str">
            <v>&lt;150</v>
          </cell>
        </row>
        <row r="265">
          <cell r="A265" t="str">
            <v>B.71.g.2</v>
          </cell>
          <cell r="B265">
            <v>263</v>
          </cell>
          <cell r="C265" t="str">
            <v>B.71.g.2</v>
          </cell>
          <cell r="D265">
            <v>16.95</v>
          </cell>
          <cell r="E265">
            <v>449.68</v>
          </cell>
          <cell r="F265" t="str">
            <v>Scosul manual al drajonilor şi puieţilor din regenerări naturale de cenușar</v>
          </cell>
          <cell r="G265" t="str">
            <v>1000 buc</v>
          </cell>
          <cell r="H265">
            <v>5</v>
          </cell>
          <cell r="L265" t="str">
            <v>151-300</v>
          </cell>
        </row>
        <row r="266">
          <cell r="A266" t="str">
            <v>B.71.g.3</v>
          </cell>
          <cell r="B266">
            <v>264</v>
          </cell>
          <cell r="C266" t="str">
            <v>B.71.g.3</v>
          </cell>
          <cell r="D266">
            <v>11.9</v>
          </cell>
          <cell r="E266">
            <v>315.70999999999998</v>
          </cell>
          <cell r="F266" t="str">
            <v>Scosul manual al drajonilor şi puieţilor din regenerări naturale de cenușar</v>
          </cell>
          <cell r="G266" t="str">
            <v>1000 buc</v>
          </cell>
          <cell r="H266">
            <v>5</v>
          </cell>
          <cell r="L266" t="str">
            <v>&gt;300</v>
          </cell>
        </row>
        <row r="267">
          <cell r="A267" t="str">
            <v>B.71.h.3</v>
          </cell>
          <cell r="B267">
            <v>265</v>
          </cell>
          <cell r="C267" t="str">
            <v>B.71.h.3</v>
          </cell>
          <cell r="D267">
            <v>10.67</v>
          </cell>
          <cell r="E267">
            <v>283.08</v>
          </cell>
          <cell r="F267" t="str">
            <v>Scosul manual al drajonilor şi puieţilor din regenerări naturale de prunus serotina</v>
          </cell>
          <cell r="G267" t="str">
            <v>1000 buc</v>
          </cell>
          <cell r="H267">
            <v>5</v>
          </cell>
          <cell r="L267" t="str">
            <v>&gt;300</v>
          </cell>
        </row>
        <row r="268">
          <cell r="A268" t="str">
            <v>B.74.A.I.a.1</v>
          </cell>
          <cell r="B268">
            <v>266</v>
          </cell>
          <cell r="C268" t="str">
            <v>B.74.A.I.a.1</v>
          </cell>
          <cell r="D268">
            <v>0.39</v>
          </cell>
          <cell r="E268">
            <v>9.9600000000000009</v>
          </cell>
          <cell r="F268" t="str">
            <v>Depozitarea puieților forestieri în pepinieră - la șanț - pini - de 1 an</v>
          </cell>
          <cell r="G268" t="str">
            <v>1000 buc</v>
          </cell>
          <cell r="H268">
            <v>3</v>
          </cell>
        </row>
        <row r="269">
          <cell r="A269" t="str">
            <v>B.74.A.I.a.2</v>
          </cell>
          <cell r="B269">
            <v>267</v>
          </cell>
          <cell r="C269" t="str">
            <v>B.74.A.I.a.2</v>
          </cell>
          <cell r="D269">
            <v>0.68</v>
          </cell>
          <cell r="E269">
            <v>17.36</v>
          </cell>
          <cell r="F269" t="str">
            <v>Depozitarea puieților forestieri în pepinieră - la șanț - pini - de 2 ani</v>
          </cell>
          <cell r="G269" t="str">
            <v>1000 buc</v>
          </cell>
          <cell r="H269">
            <v>3</v>
          </cell>
        </row>
        <row r="270">
          <cell r="A270" t="str">
            <v>B.74.A.I.a.3</v>
          </cell>
          <cell r="B270">
            <v>268</v>
          </cell>
          <cell r="C270" t="str">
            <v>B.74.A.I.a.3</v>
          </cell>
          <cell r="D270">
            <v>1.0900000000000001</v>
          </cell>
          <cell r="E270">
            <v>27.83</v>
          </cell>
          <cell r="F270" t="str">
            <v>Depozitarea puieților forestieri în pepinieră - la șanț - pini - de 3 ani</v>
          </cell>
          <cell r="G270" t="str">
            <v>1000 buc</v>
          </cell>
          <cell r="H270">
            <v>3</v>
          </cell>
        </row>
        <row r="271">
          <cell r="A271" t="str">
            <v>B.74.A.I.b.1</v>
          </cell>
          <cell r="B271">
            <v>269</v>
          </cell>
          <cell r="C271" t="str">
            <v>B.74.A.I.b.1</v>
          </cell>
          <cell r="D271">
            <v>0.34</v>
          </cell>
          <cell r="E271">
            <v>8.68</v>
          </cell>
          <cell r="F271" t="str">
            <v>Depozitarea puieților forestieri în pepinieră - la șanț - molid - de 1 an</v>
          </cell>
          <cell r="G271" t="str">
            <v>1000 buc</v>
          </cell>
          <cell r="H271">
            <v>3</v>
          </cell>
        </row>
        <row r="272">
          <cell r="A272" t="str">
            <v>B.74.A.I.b.2</v>
          </cell>
          <cell r="B272">
            <v>270</v>
          </cell>
          <cell r="C272" t="str">
            <v>B.74.A.I.b.2</v>
          </cell>
          <cell r="D272">
            <v>0.46</v>
          </cell>
          <cell r="E272">
            <v>11.74</v>
          </cell>
          <cell r="F272" t="str">
            <v>Depozitarea puieților forestieri în pepinieră - la șanț - molid - de 2 ani</v>
          </cell>
          <cell r="G272" t="str">
            <v>1000 buc</v>
          </cell>
          <cell r="H272">
            <v>3</v>
          </cell>
        </row>
        <row r="273">
          <cell r="A273" t="str">
            <v>B.74.A.I.c.1</v>
          </cell>
          <cell r="B273">
            <v>271</v>
          </cell>
          <cell r="C273" t="str">
            <v>B.74.A.I.c.1</v>
          </cell>
          <cell r="D273">
            <v>0.19</v>
          </cell>
          <cell r="E273">
            <v>4.8499999999999996</v>
          </cell>
          <cell r="F273" t="str">
            <v>Depozitarea puieților forestieri în pepinieră - la șanț - alte rășinoase - de 1 ani</v>
          </cell>
          <cell r="G273" t="str">
            <v>1000 buc</v>
          </cell>
          <cell r="H273">
            <v>3</v>
          </cell>
        </row>
        <row r="274">
          <cell r="A274" t="str">
            <v>B.74.A.I.c.2</v>
          </cell>
          <cell r="B274">
            <v>272</v>
          </cell>
          <cell r="C274" t="str">
            <v>B.74.A.I.c.2</v>
          </cell>
          <cell r="D274">
            <v>0.35</v>
          </cell>
          <cell r="E274">
            <v>8.94</v>
          </cell>
          <cell r="F274" t="str">
            <v>Depozitarea puieților forestieri în pepinieră - la șanț - alte rășinoase - de 2 ani</v>
          </cell>
          <cell r="G274" t="str">
            <v>1000 buc</v>
          </cell>
          <cell r="H274">
            <v>3</v>
          </cell>
        </row>
        <row r="275">
          <cell r="A275" t="str">
            <v>B.74.A.I.c.3</v>
          </cell>
          <cell r="B275">
            <v>273</v>
          </cell>
          <cell r="C275" t="str">
            <v>B.74.A.I.c.3</v>
          </cell>
          <cell r="D275">
            <v>0.49</v>
          </cell>
          <cell r="E275">
            <v>12.51</v>
          </cell>
          <cell r="F275" t="str">
            <v>Depozitarea puieților forestieri în pepinieră - la șanț - alte rășinoase - de 3 ani</v>
          </cell>
          <cell r="G275" t="str">
            <v>1000 buc</v>
          </cell>
          <cell r="H275">
            <v>3</v>
          </cell>
        </row>
        <row r="276">
          <cell r="A276" t="str">
            <v>B.74.A.I.d.2</v>
          </cell>
          <cell r="B276">
            <v>274</v>
          </cell>
          <cell r="C276" t="str">
            <v>B.74.A.I.d.2</v>
          </cell>
          <cell r="D276">
            <v>0.44</v>
          </cell>
          <cell r="E276">
            <v>11.23</v>
          </cell>
          <cell r="F276" t="str">
            <v>Depozitarea puieților forestieri în pepinieră - la șanț - cvercinee - de 2 ani</v>
          </cell>
          <cell r="G276" t="str">
            <v>1000 buc</v>
          </cell>
          <cell r="H276">
            <v>3</v>
          </cell>
        </row>
        <row r="277">
          <cell r="A277" t="str">
            <v>B.74.A.I.e.1</v>
          </cell>
          <cell r="B277">
            <v>275</v>
          </cell>
          <cell r="C277" t="str">
            <v>B.74.A.I.e.1</v>
          </cell>
          <cell r="D277">
            <v>0.33</v>
          </cell>
          <cell r="E277">
            <v>8.42</v>
          </cell>
          <cell r="F277" t="str">
            <v>Depozitarea puieților forestieri în pepinieră - la șanț -paltin, frasin, dud - de 1 ani</v>
          </cell>
          <cell r="G277" t="str">
            <v>1000 buc</v>
          </cell>
          <cell r="H277">
            <v>3</v>
          </cell>
        </row>
        <row r="278">
          <cell r="A278" t="str">
            <v>B.74.A.I.e.2</v>
          </cell>
          <cell r="B278">
            <v>276</v>
          </cell>
          <cell r="C278" t="str">
            <v>B.74.A.I.e.2</v>
          </cell>
          <cell r="D278">
            <v>0.39</v>
          </cell>
          <cell r="E278">
            <v>9.9600000000000009</v>
          </cell>
          <cell r="F278" t="str">
            <v>Depozitarea puieților forestieri în pepinieră - la șanț - paltin, frasin, dud - de 2 ani</v>
          </cell>
          <cell r="G278" t="str">
            <v>1000 buc</v>
          </cell>
          <cell r="H278">
            <v>3</v>
          </cell>
        </row>
        <row r="279">
          <cell r="A279" t="str">
            <v>B.74.A.I.f.1</v>
          </cell>
          <cell r="B279">
            <v>277</v>
          </cell>
          <cell r="C279" t="str">
            <v>B.74.A.I.f.1</v>
          </cell>
          <cell r="D279">
            <v>0.36</v>
          </cell>
          <cell r="E279">
            <v>9.19</v>
          </cell>
          <cell r="F279" t="str">
            <v>Depozitarea puieților forestieri în pepinieră - la șanț -salcâm - de 1 ani</v>
          </cell>
          <cell r="G279" t="str">
            <v>1000 buc</v>
          </cell>
          <cell r="H279">
            <v>3</v>
          </cell>
        </row>
        <row r="280">
          <cell r="A280" t="str">
            <v>B.74.A.I.f.2</v>
          </cell>
          <cell r="B280">
            <v>278</v>
          </cell>
          <cell r="C280" t="str">
            <v>B.74.A.I.f.2</v>
          </cell>
          <cell r="D280">
            <v>0.53</v>
          </cell>
          <cell r="E280">
            <v>13.53</v>
          </cell>
          <cell r="F280" t="str">
            <v>Depozitarea puieților forestieri în pepinieră - la șanț - salcâm - de 2 ani</v>
          </cell>
          <cell r="G280" t="str">
            <v>1000 buc</v>
          </cell>
          <cell r="H280">
            <v>3</v>
          </cell>
        </row>
        <row r="281">
          <cell r="A281" t="str">
            <v>B.74.A.I.g.1</v>
          </cell>
          <cell r="B281">
            <v>279</v>
          </cell>
          <cell r="C281" t="str">
            <v>B.74.A.I.g.1</v>
          </cell>
          <cell r="D281">
            <v>0.2</v>
          </cell>
          <cell r="E281">
            <v>5.1100000000000003</v>
          </cell>
          <cell r="F281" t="str">
            <v>Depozitarea puieților forestieri în pepinieră - la șanț - măceș - de 1 ani</v>
          </cell>
          <cell r="G281" t="str">
            <v>1000 buc</v>
          </cell>
          <cell r="H281">
            <v>3</v>
          </cell>
        </row>
        <row r="282">
          <cell r="A282" t="str">
            <v>B.74.A.I.h.1</v>
          </cell>
          <cell r="B282">
            <v>280</v>
          </cell>
          <cell r="C282" t="str">
            <v>B.74.A.I.h.1</v>
          </cell>
          <cell r="D282">
            <v>0.32</v>
          </cell>
          <cell r="E282">
            <v>8.17</v>
          </cell>
          <cell r="F282" t="str">
            <v>Depozitarea puieților forestieri în pepinieră - la șanț - lemn câinesc - de 1 ani</v>
          </cell>
          <cell r="G282" t="str">
            <v>1000 buc</v>
          </cell>
          <cell r="H282">
            <v>3</v>
          </cell>
        </row>
        <row r="283">
          <cell r="A283" t="str">
            <v>B.74.A.I.i.2</v>
          </cell>
          <cell r="B283">
            <v>281</v>
          </cell>
          <cell r="C283" t="str">
            <v>B.74.A.I.i.2</v>
          </cell>
          <cell r="D283">
            <v>0.37</v>
          </cell>
          <cell r="E283">
            <v>9.4499999999999993</v>
          </cell>
          <cell r="F283" t="str">
            <v>Depozitarea puieților forestieri în pepinieră - la șanț - păducel - de 1 ani</v>
          </cell>
          <cell r="G283" t="str">
            <v>1000 buc</v>
          </cell>
          <cell r="H283">
            <v>3</v>
          </cell>
        </row>
        <row r="284">
          <cell r="A284" t="str">
            <v>B.74.A.I.j.1</v>
          </cell>
          <cell r="B284">
            <v>282</v>
          </cell>
          <cell r="C284" t="str">
            <v>B.74.A.I.j.1</v>
          </cell>
          <cell r="D284">
            <v>0.69</v>
          </cell>
          <cell r="E284">
            <v>17.62</v>
          </cell>
          <cell r="F284" t="str">
            <v>Depozitarea puieților forestieri în pepinieră - la șanț - glădiță și corcoduș - de 1 ani</v>
          </cell>
          <cell r="G284" t="str">
            <v>1000 buc</v>
          </cell>
          <cell r="H284">
            <v>3</v>
          </cell>
        </row>
        <row r="285">
          <cell r="A285" t="str">
            <v>B.74.A.I.j.2</v>
          </cell>
          <cell r="B285">
            <v>283</v>
          </cell>
          <cell r="C285" t="str">
            <v>B.74.A.I.j.2</v>
          </cell>
          <cell r="D285">
            <v>0.98</v>
          </cell>
          <cell r="E285">
            <v>25.02</v>
          </cell>
          <cell r="F285" t="str">
            <v>Depozitarea puieților forestieri în pepinieră - la șanț - glădiță și corcoduș - de 2 ani</v>
          </cell>
          <cell r="G285" t="str">
            <v>1000 buc</v>
          </cell>
          <cell r="H285">
            <v>3</v>
          </cell>
        </row>
        <row r="286">
          <cell r="A286" t="str">
            <v>B.74.A.I.k.1</v>
          </cell>
          <cell r="B286">
            <v>284</v>
          </cell>
          <cell r="C286" t="str">
            <v>B.74.A.I.k.1</v>
          </cell>
          <cell r="D286">
            <v>1.1000000000000001</v>
          </cell>
          <cell r="E286">
            <v>28.08</v>
          </cell>
          <cell r="F286" t="str">
            <v>Depozitarea puieților forestieri în pepinieră - la șanț - salcie - de 1 ani</v>
          </cell>
          <cell r="G286" t="str">
            <v>1000 buc</v>
          </cell>
          <cell r="H286">
            <v>3</v>
          </cell>
        </row>
        <row r="287">
          <cell r="A287" t="str">
            <v>B.74.A.I.l.1</v>
          </cell>
          <cell r="B287">
            <v>285</v>
          </cell>
          <cell r="C287" t="str">
            <v>B.74.A.I.l.1</v>
          </cell>
          <cell r="D287">
            <v>0.26</v>
          </cell>
          <cell r="E287">
            <v>6.64</v>
          </cell>
          <cell r="F287" t="str">
            <v>Depozitarea puieților forestieri în pepinieră - la șanț - alte foioase sau arbuști - de 1 ani</v>
          </cell>
          <cell r="G287" t="str">
            <v>1000 buc</v>
          </cell>
          <cell r="H287">
            <v>3</v>
          </cell>
        </row>
        <row r="288">
          <cell r="A288" t="str">
            <v>B.74.A.I.l.2</v>
          </cell>
          <cell r="B288">
            <v>286</v>
          </cell>
          <cell r="C288" t="str">
            <v>B.74.A.I.l.2</v>
          </cell>
          <cell r="D288">
            <v>0.36</v>
          </cell>
          <cell r="E288">
            <v>9.19</v>
          </cell>
          <cell r="F288" t="str">
            <v>Depozitarea puieților forestieri în pepinieră - la șanț - alte foioase sau arbuști - de 2 ani</v>
          </cell>
          <cell r="G288" t="str">
            <v>1000 buc</v>
          </cell>
          <cell r="H288">
            <v>3</v>
          </cell>
        </row>
        <row r="289">
          <cell r="A289" t="str">
            <v>B.74.A.I.l.3</v>
          </cell>
          <cell r="B289">
            <v>287</v>
          </cell>
          <cell r="C289" t="str">
            <v>B.74.A.I.l.3</v>
          </cell>
          <cell r="D289">
            <v>0.55000000000000004</v>
          </cell>
          <cell r="E289">
            <v>14.04</v>
          </cell>
          <cell r="F289" t="str">
            <v>Depozitarea puieților forestieri în pepinieră - la șanț - alte foioase sau arbuști - de 3 ani</v>
          </cell>
          <cell r="G289" t="str">
            <v>1000 buc</v>
          </cell>
          <cell r="H289">
            <v>3</v>
          </cell>
        </row>
        <row r="290">
          <cell r="A290" t="str">
            <v>B.74.II.c.1</v>
          </cell>
          <cell r="B290">
            <v>288</v>
          </cell>
          <cell r="C290" t="str">
            <v>B.74.II.c.1</v>
          </cell>
          <cell r="D290">
            <v>0.11</v>
          </cell>
          <cell r="E290">
            <v>2.81</v>
          </cell>
          <cell r="F290" t="str">
            <v>Depozitarea puieților forestieri în pepinieră - în ghețării - molid - de 1 an</v>
          </cell>
          <cell r="G290" t="str">
            <v>1000 buc</v>
          </cell>
          <cell r="H290">
            <v>3</v>
          </cell>
        </row>
        <row r="291">
          <cell r="A291" t="str">
            <v>B.74.II.c.2</v>
          </cell>
          <cell r="B291">
            <v>289</v>
          </cell>
          <cell r="C291" t="str">
            <v>B.74.II.c.2</v>
          </cell>
          <cell r="D291">
            <v>0.15</v>
          </cell>
          <cell r="E291">
            <v>3.83</v>
          </cell>
          <cell r="F291" t="str">
            <v>Depozitarea puieților forestieri în pepinieră - în ghețării - molid - de 2 ani</v>
          </cell>
          <cell r="G291" t="str">
            <v>1000 buc</v>
          </cell>
          <cell r="H291">
            <v>3</v>
          </cell>
        </row>
        <row r="292">
          <cell r="A292" t="str">
            <v>B.74.II.c.3</v>
          </cell>
          <cell r="B292">
            <v>290</v>
          </cell>
          <cell r="C292" t="str">
            <v>B.74.II.c.3</v>
          </cell>
          <cell r="D292">
            <v>0.2</v>
          </cell>
          <cell r="E292">
            <v>5.1100000000000003</v>
          </cell>
          <cell r="F292" t="str">
            <v>Depozitarea puieților forestieri în pepinieră - în ghețării - molid - de 3 ani</v>
          </cell>
          <cell r="G292" t="str">
            <v>1000 buc</v>
          </cell>
          <cell r="H292">
            <v>3</v>
          </cell>
        </row>
        <row r="293">
          <cell r="A293" t="str">
            <v>B.77.a</v>
          </cell>
          <cell r="B293">
            <v>291</v>
          </cell>
          <cell r="C293" t="str">
            <v>B.77.a</v>
          </cell>
          <cell r="D293">
            <v>0.38</v>
          </cell>
          <cell r="E293">
            <v>10.46</v>
          </cell>
          <cell r="F293" t="str">
            <v>Pregătirea mediului pentru paturi nutritive: humus 90%; nisip 10%</v>
          </cell>
          <cell r="G293" t="str">
            <v>m.c.</v>
          </cell>
          <cell r="H293">
            <v>7</v>
          </cell>
        </row>
        <row r="294">
          <cell r="A294" t="str">
            <v>B.77.b</v>
          </cell>
          <cell r="B294">
            <v>292</v>
          </cell>
          <cell r="C294" t="str">
            <v>B.77.b</v>
          </cell>
          <cell r="D294">
            <v>0.59</v>
          </cell>
          <cell r="E294">
            <v>16.239999999999998</v>
          </cell>
          <cell r="F294" t="str">
            <v>Pregătirea mediului pentru paturi nutritive: humus 80%; nisip 20%</v>
          </cell>
          <cell r="G294" t="str">
            <v>m.c.</v>
          </cell>
          <cell r="H294">
            <v>7</v>
          </cell>
        </row>
        <row r="295">
          <cell r="A295" t="str">
            <v>B.77.c</v>
          </cell>
          <cell r="B295">
            <v>293</v>
          </cell>
          <cell r="C295" t="str">
            <v>B.77.c</v>
          </cell>
          <cell r="D295">
            <v>0.66</v>
          </cell>
          <cell r="E295">
            <v>18.170000000000002</v>
          </cell>
          <cell r="F295" t="str">
            <v>Pregătirea mediului pentru paturi nutritive: humus 70%; nisip 30%</v>
          </cell>
          <cell r="G295" t="str">
            <v>m.c.</v>
          </cell>
          <cell r="H295">
            <v>7</v>
          </cell>
        </row>
        <row r="296">
          <cell r="A296" t="str">
            <v>B.77.d</v>
          </cell>
          <cell r="B296">
            <v>294</v>
          </cell>
          <cell r="C296" t="str">
            <v>B.77.d</v>
          </cell>
          <cell r="D296">
            <v>0.73</v>
          </cell>
          <cell r="E296">
            <v>20.100000000000001</v>
          </cell>
          <cell r="F296" t="str">
            <v>Pregătirea mediului pentru paturi nutritive: humus 60%; nisip 40%</v>
          </cell>
          <cell r="G296" t="str">
            <v>m.c.</v>
          </cell>
          <cell r="H296">
            <v>7</v>
          </cell>
        </row>
        <row r="297">
          <cell r="A297" t="str">
            <v>B.77.e</v>
          </cell>
          <cell r="B297">
            <v>295</v>
          </cell>
          <cell r="C297" t="str">
            <v>B.77.e</v>
          </cell>
          <cell r="D297">
            <v>0.27</v>
          </cell>
          <cell r="E297">
            <v>7.43</v>
          </cell>
          <cell r="F297" t="str">
            <v>Pregătirea mediului pentru paturi nutritive: humus 80%; litieră 20%</v>
          </cell>
          <cell r="G297" t="str">
            <v>m.c.</v>
          </cell>
          <cell r="H297">
            <v>7</v>
          </cell>
        </row>
        <row r="298">
          <cell r="A298" t="str">
            <v>B.77.f</v>
          </cell>
          <cell r="B298">
            <v>296</v>
          </cell>
          <cell r="C298" t="str">
            <v>B.77.f</v>
          </cell>
          <cell r="D298">
            <v>0.43</v>
          </cell>
          <cell r="E298">
            <v>11.84</v>
          </cell>
          <cell r="F298" t="str">
            <v>Pregătirea mediului pentru paturi nutritive: humus 60%; litieră 40%</v>
          </cell>
          <cell r="G298" t="str">
            <v>m.c.</v>
          </cell>
          <cell r="H298">
            <v>7</v>
          </cell>
        </row>
        <row r="299">
          <cell r="A299" t="str">
            <v>B.77.g</v>
          </cell>
          <cell r="B299">
            <v>297</v>
          </cell>
          <cell r="C299" t="str">
            <v>B.77.g</v>
          </cell>
          <cell r="D299">
            <v>0.74</v>
          </cell>
          <cell r="E299">
            <v>20.37</v>
          </cell>
          <cell r="F299" t="str">
            <v>Pregătirea mediului pentru paturi nutritive: humus 60%; compost 36%; pământ 4%</v>
          </cell>
          <cell r="G299" t="str">
            <v>m.c.</v>
          </cell>
          <cell r="H299">
            <v>7</v>
          </cell>
        </row>
        <row r="300">
          <cell r="A300" t="str">
            <v>B.77.h</v>
          </cell>
          <cell r="B300">
            <v>298</v>
          </cell>
          <cell r="C300" t="str">
            <v>B.77.h</v>
          </cell>
          <cell r="D300">
            <v>1.1000000000000001</v>
          </cell>
          <cell r="E300">
            <v>30.28</v>
          </cell>
          <cell r="F300" t="str">
            <v>Pregătirea mediului pentru paturi nutritive: humus 50%; pământ 50%</v>
          </cell>
          <cell r="G300" t="str">
            <v>m.c.</v>
          </cell>
          <cell r="H300">
            <v>7</v>
          </cell>
        </row>
        <row r="301">
          <cell r="A301" t="str">
            <v>B.77.i</v>
          </cell>
          <cell r="B301">
            <v>299</v>
          </cell>
          <cell r="C301" t="str">
            <v>B.77.i</v>
          </cell>
          <cell r="D301">
            <v>0.28999999999999998</v>
          </cell>
          <cell r="E301">
            <v>7.98</v>
          </cell>
          <cell r="F301" t="str">
            <v>Pregătirea mediului pentru paturi nutritive: humus rășinoase 50%; humus foioase 50%</v>
          </cell>
          <cell r="G301" t="str">
            <v>m.c.</v>
          </cell>
          <cell r="H301">
            <v>7</v>
          </cell>
        </row>
        <row r="302">
          <cell r="A302" t="str">
            <v>B.80.a.1</v>
          </cell>
          <cell r="B302">
            <v>300</v>
          </cell>
          <cell r="C302" t="str">
            <v>B.80.a.1</v>
          </cell>
          <cell r="D302">
            <v>1</v>
          </cell>
          <cell r="E302">
            <v>25.53</v>
          </cell>
          <cell r="F302" t="str">
            <v>Udatul culturilor din solarii cu furtunul - Debitul de apă ce trece prin furtun (l/min): &lt;10; Norma de udare (l/m.p.): &lt;2,5</v>
          </cell>
          <cell r="G302" t="str">
            <v>ar</v>
          </cell>
          <cell r="H302">
            <v>3</v>
          </cell>
        </row>
        <row r="303">
          <cell r="A303" t="str">
            <v>B.80.a.2</v>
          </cell>
          <cell r="B303">
            <v>301</v>
          </cell>
          <cell r="C303" t="str">
            <v>B.80.a.2</v>
          </cell>
          <cell r="D303">
            <v>1.1299999999999999</v>
          </cell>
          <cell r="E303">
            <v>28.85</v>
          </cell>
          <cell r="F303" t="str">
            <v>Udatul culturilor din solarii cu furtunul - Debitul de apă ce trece prin furtun (l/min): &lt;10; Norma de udare (l/m.p.): 2,6 - 5,0</v>
          </cell>
          <cell r="G303" t="str">
            <v>ar</v>
          </cell>
          <cell r="H303">
            <v>3</v>
          </cell>
        </row>
        <row r="304">
          <cell r="A304" t="str">
            <v>B.80.a.3</v>
          </cell>
          <cell r="B304">
            <v>302</v>
          </cell>
          <cell r="C304" t="str">
            <v>B.80.a.3</v>
          </cell>
          <cell r="D304">
            <v>1.32</v>
          </cell>
          <cell r="E304">
            <v>33.700000000000003</v>
          </cell>
          <cell r="F304" t="str">
            <v>Udatul culturilor din solarii cu furtunul - Debitul de apă ce trece prin furtun (l/min): &lt;10; Norma de udare (l/m.p.): 5,1 - 7,5</v>
          </cell>
          <cell r="G304" t="str">
            <v>ar</v>
          </cell>
          <cell r="H304">
            <v>3</v>
          </cell>
        </row>
        <row r="305">
          <cell r="A305" t="str">
            <v>B.80.b.3</v>
          </cell>
          <cell r="B305">
            <v>303</v>
          </cell>
          <cell r="C305" t="str">
            <v>B.80.b.3</v>
          </cell>
          <cell r="D305">
            <v>1.1299999999999999</v>
          </cell>
          <cell r="E305">
            <v>28.85</v>
          </cell>
          <cell r="F305" t="str">
            <v>Udatul culturilor din solarii cu furtunul - Debitul de apă ce trece prin furtun (l/min): 10,1 - 15; Norma de udare (l/m.p.): 5,1 - 7,5</v>
          </cell>
          <cell r="G305" t="str">
            <v>ar</v>
          </cell>
          <cell r="H305">
            <v>3</v>
          </cell>
        </row>
        <row r="306">
          <cell r="A306" t="str">
            <v>B.80.b.4</v>
          </cell>
          <cell r="B306">
            <v>304</v>
          </cell>
          <cell r="C306" t="str">
            <v>B.80.b.4</v>
          </cell>
          <cell r="D306">
            <v>1.39</v>
          </cell>
          <cell r="E306">
            <v>35.49</v>
          </cell>
          <cell r="F306" t="str">
            <v>Udatul culturilor din solarii cu furtunul - Debitul de apă ce trece prin furtun (l/min): 10,1 - 15; Norma de udare (l/m.p.): 7,6 - 10,0</v>
          </cell>
          <cell r="G306" t="str">
            <v>ar</v>
          </cell>
          <cell r="H306">
            <v>3</v>
          </cell>
        </row>
        <row r="307">
          <cell r="A307" t="str">
            <v>B.80.b.5</v>
          </cell>
          <cell r="B307">
            <v>305</v>
          </cell>
          <cell r="C307" t="str">
            <v>B.80.b.5</v>
          </cell>
          <cell r="D307">
            <v>2</v>
          </cell>
          <cell r="E307">
            <v>51.06</v>
          </cell>
          <cell r="F307" t="str">
            <v>Udatul culturilor din solarii cu furtunul - Debitul de apă ce trece prin furtun (l/min): 10,1 - 15; Norma de udare (l/m.p.): 10,1 - 12,5</v>
          </cell>
          <cell r="G307" t="str">
            <v>ar</v>
          </cell>
          <cell r="H307">
            <v>3</v>
          </cell>
        </row>
        <row r="308">
          <cell r="A308" t="str">
            <v>B.80.c.4</v>
          </cell>
          <cell r="B308">
            <v>306</v>
          </cell>
          <cell r="C308" t="str">
            <v>B.80.c.4</v>
          </cell>
          <cell r="D308">
            <v>1.08</v>
          </cell>
          <cell r="E308">
            <v>27.57</v>
          </cell>
          <cell r="F308" t="str">
            <v>Udatul culturilor din solarii cu furtunul - Debitul de apă ce trece prin furtun (l/min): 15,1 - 20; Norma de udare (l/m.p.): 7,6 - 10,0</v>
          </cell>
          <cell r="G308" t="str">
            <v>ar</v>
          </cell>
          <cell r="H308">
            <v>3</v>
          </cell>
        </row>
        <row r="309">
          <cell r="A309" t="str">
            <v>B.80.c.5</v>
          </cell>
          <cell r="B309">
            <v>307</v>
          </cell>
          <cell r="C309" t="str">
            <v>B.80.c.5</v>
          </cell>
          <cell r="D309">
            <v>1.24</v>
          </cell>
          <cell r="E309">
            <v>31.66</v>
          </cell>
          <cell r="F309" t="str">
            <v>Udatul culturilor din solarii cu furtunul - Debitul de apă ce trece prin furtun (l/min): 15,1 - 20; Norma de udare (l/m.p.): 10,1 - 12,5</v>
          </cell>
          <cell r="G309" t="str">
            <v>ar</v>
          </cell>
          <cell r="H309">
            <v>3</v>
          </cell>
        </row>
        <row r="310">
          <cell r="A310" t="str">
            <v>B.80.d.4</v>
          </cell>
          <cell r="B310">
            <v>308</v>
          </cell>
          <cell r="C310" t="str">
            <v>B.80.d.4</v>
          </cell>
          <cell r="D310">
            <v>0.84</v>
          </cell>
          <cell r="E310">
            <v>21.45</v>
          </cell>
          <cell r="F310" t="str">
            <v>Udatul culturilor din solarii cu furtunul - Debitul de apă ce trece prin furtun (l/min): 20,1 - 25,0; Norma de udare (l/m.p.): 7,6 - 10,0</v>
          </cell>
          <cell r="G310" t="str">
            <v>ar</v>
          </cell>
          <cell r="H310">
            <v>3</v>
          </cell>
        </row>
        <row r="311">
          <cell r="A311" t="str">
            <v>B.80.e.5</v>
          </cell>
          <cell r="B311">
            <v>309</v>
          </cell>
          <cell r="C311" t="str">
            <v>B.80.e.5</v>
          </cell>
          <cell r="D311">
            <v>0.95</v>
          </cell>
          <cell r="E311">
            <v>24.25</v>
          </cell>
          <cell r="F311" t="str">
            <v>Udatul culturilor din solarii cu furtunul - Debitul de apă ce trece prin furtun (l/min): 25,1 - 30,0; Norma de udare (l/m.p.): 10,1 - 12,5</v>
          </cell>
          <cell r="G311" t="str">
            <v>ar</v>
          </cell>
          <cell r="H311">
            <v>3</v>
          </cell>
        </row>
        <row r="312">
          <cell r="A312" t="str">
            <v>B.84.I.a</v>
          </cell>
          <cell r="B312">
            <v>310</v>
          </cell>
          <cell r="C312" t="str">
            <v>B.84.I.a</v>
          </cell>
          <cell r="D312">
            <v>19.510000000000002</v>
          </cell>
          <cell r="E312">
            <v>517.6</v>
          </cell>
          <cell r="F312" t="str">
            <v>Plivit manual prin smulgere și prășit cu sapa sau săpăliga, culturi de rășinoase în primul an de vegetație prașila nr. I, grad de îmburuienire slab</v>
          </cell>
          <cell r="G312" t="str">
            <v>ar</v>
          </cell>
          <cell r="H312">
            <v>5</v>
          </cell>
        </row>
        <row r="313">
          <cell r="A313" t="str">
            <v>B.84.I.b</v>
          </cell>
          <cell r="B313">
            <v>311</v>
          </cell>
          <cell r="C313" t="str">
            <v>B.84.I.b</v>
          </cell>
          <cell r="D313">
            <v>25.81</v>
          </cell>
          <cell r="E313">
            <v>684.74</v>
          </cell>
          <cell r="F313" t="str">
            <v>Plivit manual prin smulgere și prășit cu sapa sau săpăliga, culturi de rășinoase în primul an de vegetație prașila nr. I, grad de îmburuienire mijlociu</v>
          </cell>
          <cell r="G313" t="str">
            <v>ar</v>
          </cell>
          <cell r="H313">
            <v>5</v>
          </cell>
        </row>
        <row r="314">
          <cell r="A314" t="str">
            <v>B.84.I.c</v>
          </cell>
          <cell r="B314">
            <v>312</v>
          </cell>
          <cell r="C314" t="str">
            <v>B.84.I.c</v>
          </cell>
          <cell r="D314">
            <v>32</v>
          </cell>
          <cell r="E314">
            <v>848.96</v>
          </cell>
          <cell r="F314" t="str">
            <v>Plivit manual prin smulgere și prășit cu sapa sau săpăliga, culturi de rășinoase în primul an de vegetație prașila nr. I, grad de îmburuienire puternic</v>
          </cell>
          <cell r="G314" t="str">
            <v>ar</v>
          </cell>
          <cell r="H314">
            <v>5</v>
          </cell>
        </row>
        <row r="315">
          <cell r="A315" t="str">
            <v>B.84.II.a</v>
          </cell>
          <cell r="B315">
            <v>313</v>
          </cell>
          <cell r="C315" t="str">
            <v>B.84.II.a</v>
          </cell>
          <cell r="D315">
            <v>12.7</v>
          </cell>
          <cell r="E315">
            <v>336.93</v>
          </cell>
          <cell r="F315" t="str">
            <v>Plivit manual prin smulgere și prășit cu sapa sau săpăliga, culturi de rășinoase în primul an de vegetație prașila nr. II, grad de îmburuienire slab</v>
          </cell>
          <cell r="G315" t="str">
            <v>ar</v>
          </cell>
          <cell r="H315">
            <v>5</v>
          </cell>
        </row>
        <row r="316">
          <cell r="A316" t="str">
            <v>B.84.II.b</v>
          </cell>
          <cell r="B316">
            <v>314</v>
          </cell>
          <cell r="C316" t="str">
            <v>B.84.II.b</v>
          </cell>
          <cell r="D316">
            <v>17.78</v>
          </cell>
          <cell r="E316">
            <v>471.7</v>
          </cell>
          <cell r="F316" t="str">
            <v>Plivit manual prin smulgere și prășit cu sapa sau săpăliga, culturi de rășinoase în primul an de vegetație prașila nr. II, grad de îmburuienire mijlociu</v>
          </cell>
          <cell r="G316" t="str">
            <v>ar</v>
          </cell>
          <cell r="H316">
            <v>5</v>
          </cell>
        </row>
        <row r="317">
          <cell r="A317" t="str">
            <v>B.84.II.c</v>
          </cell>
          <cell r="B317">
            <v>315</v>
          </cell>
          <cell r="C317" t="str">
            <v>B.84.II.c</v>
          </cell>
          <cell r="D317">
            <v>25.81</v>
          </cell>
          <cell r="E317">
            <v>684.74</v>
          </cell>
          <cell r="F317" t="str">
            <v>Plivit manual prin smulgere și prășit cu sapa sau săpăliga, culturi de rășinoase în primul an de vegetație prașila nr. II, grad de îmburuienire puternic</v>
          </cell>
          <cell r="G317" t="str">
            <v>ar</v>
          </cell>
          <cell r="H317">
            <v>5</v>
          </cell>
        </row>
        <row r="318">
          <cell r="A318" t="str">
            <v>B.84.III.a</v>
          </cell>
          <cell r="B318">
            <v>316</v>
          </cell>
          <cell r="C318" t="str">
            <v>B.84.III.a</v>
          </cell>
          <cell r="D318">
            <v>11.11</v>
          </cell>
          <cell r="E318">
            <v>294.75</v>
          </cell>
          <cell r="F318" t="str">
            <v>Plivit manual prin smulgere și prășit cu sapa sau săpăliga, culturi de rășinoase în primul an de vegetație prașila nr. III, grad de îmburuienire slab</v>
          </cell>
          <cell r="G318" t="str">
            <v>ar</v>
          </cell>
          <cell r="H318">
            <v>5</v>
          </cell>
        </row>
        <row r="319">
          <cell r="A319" t="str">
            <v>B.84.III.b</v>
          </cell>
          <cell r="B319">
            <v>317</v>
          </cell>
          <cell r="C319" t="str">
            <v>B.84.III.b</v>
          </cell>
          <cell r="D319">
            <v>15.69</v>
          </cell>
          <cell r="E319">
            <v>416.26</v>
          </cell>
          <cell r="F319" t="str">
            <v>Plivit manual prin smulgere și prășit cu sapa sau săpăliga, culturi de rășinoase în primul an de vegetație prașila nr. III, grad de îmburuienire mijlociu</v>
          </cell>
          <cell r="G319" t="str">
            <v>ar</v>
          </cell>
          <cell r="H319">
            <v>5</v>
          </cell>
        </row>
        <row r="320">
          <cell r="A320" t="str">
            <v>B.84.III.c</v>
          </cell>
          <cell r="B320">
            <v>318</v>
          </cell>
          <cell r="C320" t="str">
            <v>B.84.III.c</v>
          </cell>
          <cell r="D320">
            <v>21.62</v>
          </cell>
          <cell r="E320">
            <v>573.58000000000004</v>
          </cell>
          <cell r="F320" t="str">
            <v>Plivit manual prin smulgere și prășit cu sapa sau săpăliga, culturi de rășinoase în primul an de vegetație prașila nr. III, grad de îmburuienire puternic</v>
          </cell>
          <cell r="G320" t="str">
            <v>ar</v>
          </cell>
          <cell r="H320">
            <v>5</v>
          </cell>
        </row>
        <row r="321">
          <cell r="A321" t="str">
            <v>B.84.IV.a</v>
          </cell>
          <cell r="B321">
            <v>319</v>
          </cell>
          <cell r="C321" t="str">
            <v>B.84.IV.a</v>
          </cell>
          <cell r="D321">
            <v>9.52</v>
          </cell>
          <cell r="E321">
            <v>252.57</v>
          </cell>
          <cell r="F321" t="str">
            <v>Plivit manual prin smulgere și prășit cu sapa sau săpăliga, culturi de rășinoase în primul an de vegetație prașila nr. IV si următoarele, grad de îmburuienire slab</v>
          </cell>
          <cell r="G321" t="str">
            <v>ar</v>
          </cell>
          <cell r="H321">
            <v>5</v>
          </cell>
        </row>
        <row r="322">
          <cell r="A322" t="str">
            <v>B.84.IV.b</v>
          </cell>
          <cell r="B322">
            <v>320</v>
          </cell>
          <cell r="C322" t="str">
            <v>B.84.IV.b</v>
          </cell>
          <cell r="D322">
            <v>13.33</v>
          </cell>
          <cell r="E322">
            <v>353.64</v>
          </cell>
          <cell r="F322" t="str">
            <v>Plivit manual prin smulgere și prășit cu sapa sau săpăliga, culturi de rășinoase în primul an de vegetație prașila nr. IV si următoarele, grad de îmburuienire mijlociu</v>
          </cell>
          <cell r="G322" t="str">
            <v>ar</v>
          </cell>
          <cell r="H322">
            <v>5</v>
          </cell>
        </row>
        <row r="323">
          <cell r="A323" t="str">
            <v>B.84.IV.c</v>
          </cell>
          <cell r="B323">
            <v>321</v>
          </cell>
          <cell r="C323" t="str">
            <v>B.84.IV.c</v>
          </cell>
          <cell r="D323">
            <v>19.05</v>
          </cell>
          <cell r="E323">
            <v>505.4</v>
          </cell>
          <cell r="F323" t="str">
            <v>Plivit manual prin smulgere și prășit cu sapa sau săpăliga, culturi de rășinoase în primul an de vegetație prașila nr. IV si următoarele, grad de îmburuienire puternic</v>
          </cell>
          <cell r="G323" t="str">
            <v>ar</v>
          </cell>
          <cell r="H323">
            <v>5</v>
          </cell>
        </row>
        <row r="324">
          <cell r="A324" t="str">
            <v>B.85.I.A.a</v>
          </cell>
          <cell r="B324">
            <v>322</v>
          </cell>
          <cell r="C324" t="str">
            <v>B.85.I.A.a</v>
          </cell>
          <cell r="D324">
            <v>6.61</v>
          </cell>
          <cell r="E324">
            <v>172.06</v>
          </cell>
          <cell r="F324" t="str">
            <v>Plivit manual prin smulgere și prășit cu sapa sau săpăliga, culturi de foioase în primul an de vegetație - Nr. prașilă: I; Îmburuienire: slab</v>
          </cell>
          <cell r="G324" t="str">
            <v>ar</v>
          </cell>
          <cell r="H324">
            <v>4</v>
          </cell>
        </row>
        <row r="325">
          <cell r="A325" t="str">
            <v>B.85.I.A.b</v>
          </cell>
          <cell r="B325">
            <v>323</v>
          </cell>
          <cell r="C325" t="str">
            <v>B.85.I.A.b</v>
          </cell>
          <cell r="D325">
            <v>9.09</v>
          </cell>
          <cell r="E325">
            <v>236.61</v>
          </cell>
          <cell r="F325" t="str">
            <v>Plivit manual prin smulgere și prășit cu sapa sau săpăliga, culturi de foioase în primul an de vegetație - Nr. prașilă: I; Îmburuienire: mijlociu</v>
          </cell>
          <cell r="G325" t="str">
            <v>ar</v>
          </cell>
          <cell r="H325">
            <v>4</v>
          </cell>
        </row>
        <row r="326">
          <cell r="A326" t="str">
            <v>B.85.I.A.c</v>
          </cell>
          <cell r="B326">
            <v>324</v>
          </cell>
          <cell r="C326" t="str">
            <v>B.85.I.A.c</v>
          </cell>
          <cell r="D326">
            <v>10.81</v>
          </cell>
          <cell r="E326">
            <v>281.38</v>
          </cell>
          <cell r="F326" t="str">
            <v>Plivit manual prin smulgere și prășit cu sapa sau săpăliga, culturi de foioase în primul an de vegetație - Nr. prașilă: I; Îmburuienire: puternic</v>
          </cell>
          <cell r="G326" t="str">
            <v>ar</v>
          </cell>
          <cell r="H326">
            <v>4</v>
          </cell>
        </row>
        <row r="327">
          <cell r="A327" t="str">
            <v>B.85.I.B.a</v>
          </cell>
          <cell r="B327">
            <v>325</v>
          </cell>
          <cell r="C327" t="str">
            <v>B.85.I.B.a</v>
          </cell>
          <cell r="D327">
            <v>6.11</v>
          </cell>
          <cell r="E327">
            <v>159.04</v>
          </cell>
          <cell r="F327" t="str">
            <v>Plivit manual prin smulgere și prășit cu sapa sau săpăliga, culturi de foioase în primul an de vegetație - Nr. prașilă: I; Îmburuienire: slab</v>
          </cell>
          <cell r="G327" t="str">
            <v>ar</v>
          </cell>
          <cell r="H327">
            <v>4</v>
          </cell>
        </row>
        <row r="328">
          <cell r="A328" t="str">
            <v>B.85.I.B.b</v>
          </cell>
          <cell r="B328">
            <v>326</v>
          </cell>
          <cell r="C328" t="str">
            <v>B.85.I.B.b</v>
          </cell>
          <cell r="D328">
            <v>8.33</v>
          </cell>
          <cell r="E328">
            <v>216.83</v>
          </cell>
          <cell r="F328" t="str">
            <v>Plivit manual prin smulgere și prășit cu sapa sau săpăliga, culturi de foioase în primul an de vegetație - Nr. prașilă: I; Îmburuienire: mijlociu</v>
          </cell>
          <cell r="G328" t="str">
            <v>ar</v>
          </cell>
          <cell r="H328">
            <v>4</v>
          </cell>
        </row>
        <row r="329">
          <cell r="A329" t="str">
            <v>B.85.I.B.c</v>
          </cell>
          <cell r="B329">
            <v>327</v>
          </cell>
          <cell r="C329" t="str">
            <v>B.85.I.B.c</v>
          </cell>
          <cell r="D329">
            <v>9.8800000000000008</v>
          </cell>
          <cell r="E329">
            <v>257.18</v>
          </cell>
          <cell r="F329" t="str">
            <v>Plivit manual prin smulgere și prășit cu sapa sau săpăliga, culturi de foioase în primul an de vegetație - Nr. prașilă: I; Îmburuienire: puternic</v>
          </cell>
          <cell r="G329" t="str">
            <v>ar</v>
          </cell>
          <cell r="H329">
            <v>4</v>
          </cell>
        </row>
        <row r="330">
          <cell r="A330" t="str">
            <v>B.85.I.C.a</v>
          </cell>
          <cell r="B330">
            <v>328</v>
          </cell>
          <cell r="C330" t="str">
            <v>B.85.I.C.a</v>
          </cell>
          <cell r="D330">
            <v>5.56</v>
          </cell>
          <cell r="E330">
            <v>144.72999999999999</v>
          </cell>
          <cell r="F330" t="str">
            <v>Plivit manual prin smulgere și prășit cu sapa sau săpăliga, culturi de foioase în primul an de vegetație - Nr. prașilă: I; Îmburuienire: slab</v>
          </cell>
          <cell r="G330" t="str">
            <v>ar</v>
          </cell>
          <cell r="H330">
            <v>4</v>
          </cell>
        </row>
        <row r="331">
          <cell r="A331" t="str">
            <v>B.85.I.C.b</v>
          </cell>
          <cell r="B331">
            <v>329</v>
          </cell>
          <cell r="C331" t="str">
            <v>B.85.I.C.b</v>
          </cell>
          <cell r="D331">
            <v>7.62</v>
          </cell>
          <cell r="E331">
            <v>198.35</v>
          </cell>
          <cell r="F331" t="str">
            <v>Plivit manual prin smulgere și prășit cu sapa sau săpăliga, culturi de foioase în primul an de vegetație - Nr. prașilă: I; Îmburuienire: mijlociu</v>
          </cell>
          <cell r="G331" t="str">
            <v>ar</v>
          </cell>
          <cell r="H331">
            <v>4</v>
          </cell>
        </row>
        <row r="332">
          <cell r="A332" t="str">
            <v>B.85.I.C.c</v>
          </cell>
          <cell r="B332">
            <v>330</v>
          </cell>
          <cell r="C332" t="str">
            <v>B.85.I.C.c</v>
          </cell>
          <cell r="D332">
            <v>8.89</v>
          </cell>
          <cell r="E332">
            <v>231.41</v>
          </cell>
          <cell r="F332" t="str">
            <v>Plivit manual prin smulgere și prășit cu sapa sau săpăliga, culturi de foioase în primul an de vegetație - Nr. prașilă: I; Îmburuienire: puternic</v>
          </cell>
          <cell r="G332" t="str">
            <v>ar</v>
          </cell>
          <cell r="H332">
            <v>4</v>
          </cell>
        </row>
        <row r="333">
          <cell r="A333" t="str">
            <v>B.85.II.A.a</v>
          </cell>
          <cell r="B333">
            <v>331</v>
          </cell>
          <cell r="C333" t="str">
            <v>B.85.II.A.a</v>
          </cell>
          <cell r="D333">
            <v>5</v>
          </cell>
          <cell r="E333">
            <v>130.15</v>
          </cell>
          <cell r="F333" t="str">
            <v>Plivit manual prin smulgere și prășit cu sapa sau săpăliga, culturi de foioase în primul an de vegetație - Nr. prașilă: II; Îmburuienire: slab</v>
          </cell>
          <cell r="G333" t="str">
            <v>ar</v>
          </cell>
          <cell r="H333">
            <v>4</v>
          </cell>
        </row>
        <row r="334">
          <cell r="A334" t="str">
            <v>B.85.II.A.b</v>
          </cell>
          <cell r="B334">
            <v>332</v>
          </cell>
          <cell r="C334" t="str">
            <v>B.85.II.A.b</v>
          </cell>
          <cell r="D334">
            <v>7.27</v>
          </cell>
          <cell r="E334">
            <v>189.24</v>
          </cell>
          <cell r="F334" t="str">
            <v>Plivit manual prin smulgere și prășit cu sapa sau săpăliga, culturi de foioase în primul an de vegetație - Nr. prașilă: II; Îmburuienire: mijlociu</v>
          </cell>
          <cell r="G334" t="str">
            <v>ar</v>
          </cell>
          <cell r="H334">
            <v>4</v>
          </cell>
        </row>
        <row r="335">
          <cell r="A335" t="str">
            <v>B.85.II.A.c</v>
          </cell>
          <cell r="B335">
            <v>333</v>
          </cell>
          <cell r="C335" t="str">
            <v>B.85.II.A.c</v>
          </cell>
          <cell r="D335">
            <v>8.89</v>
          </cell>
          <cell r="E335">
            <v>231.41</v>
          </cell>
          <cell r="F335" t="str">
            <v>Plivit manual prin smulgere și prășit cu sapa sau săpăliga, culturi de foioase în primul an de vegetație - Nr. prașilă: II; Îmburuienire: puternic</v>
          </cell>
          <cell r="G335" t="str">
            <v>ar</v>
          </cell>
          <cell r="H335">
            <v>4</v>
          </cell>
        </row>
        <row r="336">
          <cell r="A336" t="str">
            <v>B.85.II.B.a</v>
          </cell>
          <cell r="B336">
            <v>334</v>
          </cell>
          <cell r="C336" t="str">
            <v>B.85.II.B.a</v>
          </cell>
          <cell r="D336">
            <v>4.57</v>
          </cell>
          <cell r="E336">
            <v>118.96</v>
          </cell>
          <cell r="F336" t="str">
            <v>Plivit manual prin smulgere și prășit cu sapa sau săpăliga, culturi de foioase în primul an de vegetație - Nr. prașilă: II; Îmburuienire: slab</v>
          </cell>
          <cell r="G336" t="str">
            <v>ar</v>
          </cell>
          <cell r="H336">
            <v>4</v>
          </cell>
        </row>
        <row r="337">
          <cell r="A337" t="str">
            <v>B.85.II.B.b</v>
          </cell>
          <cell r="B337">
            <v>335</v>
          </cell>
          <cell r="C337" t="str">
            <v>B.85.II.B.b</v>
          </cell>
          <cell r="D337">
            <v>6.67</v>
          </cell>
          <cell r="E337">
            <v>173.62</v>
          </cell>
          <cell r="F337" t="str">
            <v>Plivit manual prin smulgere și prășit cu sapa sau săpăliga, culturi de foioase în primul an de vegetație - Nr. prașilă: II; Îmburuienire: mijlociu</v>
          </cell>
          <cell r="G337" t="str">
            <v>ar</v>
          </cell>
          <cell r="H337">
            <v>4</v>
          </cell>
        </row>
        <row r="338">
          <cell r="A338" t="str">
            <v>B.85.II.B.c</v>
          </cell>
          <cell r="B338">
            <v>336</v>
          </cell>
          <cell r="C338" t="str">
            <v>B.85.II.B.c</v>
          </cell>
          <cell r="D338">
            <v>8</v>
          </cell>
          <cell r="E338">
            <v>208.24</v>
          </cell>
          <cell r="F338" t="str">
            <v>Plivit manual prin smulgere și prășit cu sapa sau săpăliga, culturi de foioase în primul an de vegetație - Nr. prașilă: II; Îmburuienire: puternic</v>
          </cell>
          <cell r="G338" t="str">
            <v>ar</v>
          </cell>
          <cell r="H338">
            <v>4</v>
          </cell>
        </row>
        <row r="339">
          <cell r="A339" t="str">
            <v>B.85.II.C.a</v>
          </cell>
          <cell r="B339">
            <v>337</v>
          </cell>
          <cell r="C339" t="str">
            <v>B.85.II.C.a</v>
          </cell>
          <cell r="D339">
            <v>4.17</v>
          </cell>
          <cell r="E339">
            <v>108.55</v>
          </cell>
          <cell r="F339" t="str">
            <v>Plivit manual prin smulgere și prășit cu sapa sau săpăliga, culturi de foioase în primul an de vegetație - Nr. prașilă: II; Îmburuienire: slab</v>
          </cell>
          <cell r="G339" t="str">
            <v>ar</v>
          </cell>
          <cell r="H339">
            <v>4</v>
          </cell>
        </row>
        <row r="340">
          <cell r="A340" t="str">
            <v>B.85.II.C.b</v>
          </cell>
          <cell r="B340">
            <v>338</v>
          </cell>
          <cell r="C340" t="str">
            <v>B.85.II.C.b</v>
          </cell>
          <cell r="D340">
            <v>5.97</v>
          </cell>
          <cell r="E340">
            <v>155.4</v>
          </cell>
          <cell r="F340" t="str">
            <v>Plivit manual prin smulgere și prășit cu sapa sau săpăliga, culturi de foioase în primul an de vegetație - Nr. prașilă: II; Îmburuienire: mijlociu</v>
          </cell>
          <cell r="G340" t="str">
            <v>ar</v>
          </cell>
          <cell r="H340">
            <v>4</v>
          </cell>
        </row>
        <row r="341">
          <cell r="A341" t="str">
            <v>B.85.II.C.c</v>
          </cell>
          <cell r="B341">
            <v>339</v>
          </cell>
          <cell r="C341" t="str">
            <v>B.85.II.C.c</v>
          </cell>
          <cell r="D341">
            <v>7.08</v>
          </cell>
          <cell r="E341">
            <v>184.29</v>
          </cell>
          <cell r="F341" t="str">
            <v>Plivit manual prin smulgere și prășit cu sapa sau săpăliga, culturi de foioase în primul an de vegetație - Nr. prașilă: II; Îmburuienire: puternic</v>
          </cell>
          <cell r="G341" t="str">
            <v>ar</v>
          </cell>
          <cell r="H341">
            <v>4</v>
          </cell>
        </row>
        <row r="342">
          <cell r="A342" t="str">
            <v>B.85.III.A.a</v>
          </cell>
          <cell r="B342">
            <v>340</v>
          </cell>
          <cell r="C342" t="str">
            <v>B.85.III.A.a</v>
          </cell>
          <cell r="D342">
            <v>4.0199999999999996</v>
          </cell>
          <cell r="E342">
            <v>104.64</v>
          </cell>
          <cell r="F342" t="str">
            <v>Plivit manual prin smulgere și prășit cu sapa sau săpăliga, culturi de foioase în primul an de vegetație - Nr. prașilă: III; Îmburuienire: slab</v>
          </cell>
          <cell r="G342" t="str">
            <v>ar</v>
          </cell>
          <cell r="H342">
            <v>4</v>
          </cell>
        </row>
        <row r="343">
          <cell r="A343" t="str">
            <v>B.85.III.A.b</v>
          </cell>
          <cell r="B343">
            <v>341</v>
          </cell>
          <cell r="C343" t="str">
            <v>B.85.III.A.b</v>
          </cell>
          <cell r="D343">
            <v>5.67</v>
          </cell>
          <cell r="E343">
            <v>147.59</v>
          </cell>
          <cell r="F343" t="str">
            <v>Plivit manual prin smulgere și prășit cu sapa sau săpăliga, culturi de foioase în primul an de vegetație - Nr. prașilă: III; Îmburuienire: mijlociu</v>
          </cell>
          <cell r="G343" t="str">
            <v>ar</v>
          </cell>
          <cell r="H343">
            <v>4</v>
          </cell>
        </row>
        <row r="344">
          <cell r="A344" t="str">
            <v>B.85.III.A.c</v>
          </cell>
          <cell r="B344">
            <v>342</v>
          </cell>
          <cell r="C344" t="str">
            <v>B.85.III.A.c</v>
          </cell>
          <cell r="D344">
            <v>7.27</v>
          </cell>
          <cell r="E344">
            <v>189.24</v>
          </cell>
          <cell r="F344" t="str">
            <v>Plivit manual prin smulgere și prășit cu sapa sau săpăliga, culturi de foioase în primul an de vegetație - Nr. prașilă: III; Îmburuienire: puternic</v>
          </cell>
          <cell r="G344" t="str">
            <v>ar</v>
          </cell>
          <cell r="H344">
            <v>4</v>
          </cell>
        </row>
        <row r="345">
          <cell r="A345" t="str">
            <v>B.85.III.B.a</v>
          </cell>
          <cell r="B345">
            <v>343</v>
          </cell>
          <cell r="C345" t="str">
            <v>B.85.III.B.a</v>
          </cell>
          <cell r="D345">
            <v>3.7</v>
          </cell>
          <cell r="E345">
            <v>96.31</v>
          </cell>
          <cell r="F345" t="str">
            <v>Plivit manual prin smulgere și prășit cu sapa sau săpăliga, culturi de foioase în primul an de vegetație - Nr. prașilă: III; Îmburuienire: slab</v>
          </cell>
          <cell r="G345" t="str">
            <v>ar</v>
          </cell>
          <cell r="H345">
            <v>4</v>
          </cell>
        </row>
        <row r="346">
          <cell r="A346" t="str">
            <v>B.85.III.B.b</v>
          </cell>
          <cell r="B346">
            <v>344</v>
          </cell>
          <cell r="C346" t="str">
            <v>B.85.III.B.b</v>
          </cell>
          <cell r="D346">
            <v>5.19</v>
          </cell>
          <cell r="E346">
            <v>135.1</v>
          </cell>
          <cell r="F346" t="str">
            <v>Plivit manual prin smulgere și prășit cu sapa sau săpăliga, culturi de foioase în primul an de vegetație - Nr. prașilă: III; Îmburuienire: mijlociu</v>
          </cell>
          <cell r="G346" t="str">
            <v>ar</v>
          </cell>
          <cell r="H346">
            <v>4</v>
          </cell>
        </row>
        <row r="347">
          <cell r="A347" t="str">
            <v>B.85.III.B.c</v>
          </cell>
          <cell r="B347">
            <v>345</v>
          </cell>
          <cell r="C347" t="str">
            <v>B.85.III.B.c</v>
          </cell>
          <cell r="D347">
            <v>6.72</v>
          </cell>
          <cell r="E347">
            <v>174.92</v>
          </cell>
          <cell r="F347" t="str">
            <v>Plivit manual prin smulgere și prășit cu sapa sau săpăliga, culturi de foioase în primul an de vegetație - Nr. prașilă: III; Îmburuienire: puternic</v>
          </cell>
          <cell r="G347" t="str">
            <v>ar</v>
          </cell>
          <cell r="H347">
            <v>4</v>
          </cell>
        </row>
        <row r="348">
          <cell r="A348" t="str">
            <v>B.85.III.C.a</v>
          </cell>
          <cell r="B348">
            <v>346</v>
          </cell>
          <cell r="C348" t="str">
            <v>B.85.III.C.a</v>
          </cell>
          <cell r="D348">
            <v>3.36</v>
          </cell>
          <cell r="E348">
            <v>87.46</v>
          </cell>
          <cell r="F348" t="str">
            <v>Plivit manual prin smulgere și prășit cu sapa sau săpăliga, culturi de foioase în primul an de vegetație - Nr. prașilă: III; Îmburuienire: slab</v>
          </cell>
          <cell r="G348" t="str">
            <v>ar</v>
          </cell>
          <cell r="H348">
            <v>4</v>
          </cell>
        </row>
        <row r="349">
          <cell r="A349" t="str">
            <v>B.85.III.C.b</v>
          </cell>
          <cell r="B349">
            <v>347</v>
          </cell>
          <cell r="C349" t="str">
            <v>B.85.III.C.b</v>
          </cell>
          <cell r="D349">
            <v>4.71</v>
          </cell>
          <cell r="E349">
            <v>122.6</v>
          </cell>
          <cell r="F349" t="str">
            <v>Plivit manual prin smulgere și prășit cu sapa sau săpăliga, culturi de foioase în primul an de vegetație - Nr. prașilă: III; Îmburuienire: mijlociu</v>
          </cell>
          <cell r="G349" t="str">
            <v>ar</v>
          </cell>
          <cell r="H349">
            <v>4</v>
          </cell>
        </row>
        <row r="350">
          <cell r="A350" t="str">
            <v>B.85.III.C.c</v>
          </cell>
          <cell r="B350">
            <v>348</v>
          </cell>
          <cell r="C350" t="str">
            <v>B.85.III.C.c</v>
          </cell>
          <cell r="D350">
            <v>6.11</v>
          </cell>
          <cell r="E350">
            <v>159.04</v>
          </cell>
          <cell r="F350" t="str">
            <v>Plivit manual prin smulgere și prășit cu sapa sau săpăliga, culturi de foioase în primul an de vegetație - Nr. prașilă: III; Îmburuienire: puternic</v>
          </cell>
          <cell r="G350" t="str">
            <v>ar</v>
          </cell>
          <cell r="H350">
            <v>4</v>
          </cell>
        </row>
        <row r="351">
          <cell r="A351" t="str">
            <v>B.85.IV.A.a</v>
          </cell>
          <cell r="B351">
            <v>349</v>
          </cell>
          <cell r="C351" t="str">
            <v>B.85.IV.A.a</v>
          </cell>
          <cell r="D351">
            <v>3.39</v>
          </cell>
          <cell r="E351">
            <v>88.24</v>
          </cell>
          <cell r="F351" t="str">
            <v>Plivit manual prin smulgere și prășit cu sapa sau săpăliga, culturi de foioase în primul an de vegetație - Nr. prașilă: IV si următoarele; Îmburuienire: slab</v>
          </cell>
          <cell r="G351" t="str">
            <v>ar</v>
          </cell>
          <cell r="H351">
            <v>4</v>
          </cell>
        </row>
        <row r="352">
          <cell r="A352" t="str">
            <v>B.85.IV.A.b</v>
          </cell>
          <cell r="B352">
            <v>350</v>
          </cell>
          <cell r="C352" t="str">
            <v>B.85.IV.A.b</v>
          </cell>
          <cell r="D352">
            <v>4.62</v>
          </cell>
          <cell r="E352">
            <v>120.26</v>
          </cell>
          <cell r="F352" t="str">
            <v>Plivit manual prin smulgere și prășit cu sapa sau săpăliga, culturi de foioase în primul an de vegetație - Nr. prașilă: IV si următoarele; Îmburuienire: mijlociu</v>
          </cell>
          <cell r="G352" t="str">
            <v>ar</v>
          </cell>
          <cell r="H352">
            <v>4</v>
          </cell>
        </row>
        <row r="353">
          <cell r="A353" t="str">
            <v>B.85.IV.A.c</v>
          </cell>
          <cell r="B353">
            <v>351</v>
          </cell>
          <cell r="C353" t="str">
            <v>B.85.IV.A.c</v>
          </cell>
          <cell r="D353">
            <v>6.11</v>
          </cell>
          <cell r="E353">
            <v>159.04</v>
          </cell>
          <cell r="F353" t="str">
            <v>Plivit manual prin smulgere și prășit cu sapa sau săpăliga, culturi de foioase în primul an de vegetație - Nr. prașilă: IV si următoarele; Îmburuienire: puternic</v>
          </cell>
          <cell r="G353" t="str">
            <v>ar</v>
          </cell>
          <cell r="H353">
            <v>4</v>
          </cell>
        </row>
        <row r="354">
          <cell r="A354" t="str">
            <v>B.85.IV.B.a</v>
          </cell>
          <cell r="B354">
            <v>352</v>
          </cell>
          <cell r="C354" t="str">
            <v>B.85.IV.B.a</v>
          </cell>
          <cell r="D354">
            <v>3.17</v>
          </cell>
          <cell r="E354">
            <v>82.52</v>
          </cell>
          <cell r="F354" t="str">
            <v>Plivit manual prin smulgere și prășit cu sapa sau săpăliga, culturi de foioase în primul an de vegetație - Nr. prașilă: IV si următoarele; Îmburuienire: slab</v>
          </cell>
          <cell r="G354" t="str">
            <v>ar</v>
          </cell>
          <cell r="H354">
            <v>4</v>
          </cell>
        </row>
        <row r="355">
          <cell r="A355" t="str">
            <v>B.85.IV.B.b</v>
          </cell>
          <cell r="B355">
            <v>353</v>
          </cell>
          <cell r="C355" t="str">
            <v>B.85.IV.B.b</v>
          </cell>
          <cell r="D355">
            <v>4.3</v>
          </cell>
          <cell r="E355">
            <v>111.93</v>
          </cell>
          <cell r="F355" t="str">
            <v>Plivit manual prin smulgere și prășit cu sapa sau săpăliga, culturi de foioase în primul an de vegetație - Nr. prașilă: IV si următoarele; Îmburuienire: mijlociu</v>
          </cell>
          <cell r="G355" t="str">
            <v>ar</v>
          </cell>
          <cell r="H355">
            <v>4</v>
          </cell>
        </row>
        <row r="356">
          <cell r="A356" t="str">
            <v>B.85.IV.B.c</v>
          </cell>
          <cell r="B356">
            <v>354</v>
          </cell>
          <cell r="C356" t="str">
            <v>B.85.IV.B.c</v>
          </cell>
          <cell r="D356">
            <v>5.63</v>
          </cell>
          <cell r="E356">
            <v>146.55000000000001</v>
          </cell>
          <cell r="F356" t="str">
            <v>Plivit manual prin smulgere și prășit cu sapa sau săpăliga, culturi de foioase în primul an de vegetație - Nr. prașilă: IV si următoarele; Îmburuienire: puternic</v>
          </cell>
          <cell r="G356" t="str">
            <v>ar</v>
          </cell>
          <cell r="H356">
            <v>4</v>
          </cell>
        </row>
        <row r="357">
          <cell r="A357" t="str">
            <v>B.85.IV.C.a</v>
          </cell>
          <cell r="B357">
            <v>355</v>
          </cell>
          <cell r="C357" t="str">
            <v>B.85.IV.C.a</v>
          </cell>
          <cell r="D357">
            <v>2.96</v>
          </cell>
          <cell r="E357">
            <v>77.05</v>
          </cell>
          <cell r="F357" t="str">
            <v>Plivit manual prin smulgere și prășit cu sapa sau săpăliga, culturi de foioase în primul an de vegetație - Nr. prașilă: IV si următoarele; Îmburuienire: slab</v>
          </cell>
          <cell r="G357" t="str">
            <v>ar</v>
          </cell>
          <cell r="H357">
            <v>4</v>
          </cell>
        </row>
        <row r="358">
          <cell r="A358" t="str">
            <v>B.85.IV.C.b</v>
          </cell>
          <cell r="B358">
            <v>356</v>
          </cell>
          <cell r="C358" t="str">
            <v>B.85.IV.C.b</v>
          </cell>
          <cell r="D358">
            <v>3.98</v>
          </cell>
          <cell r="E358">
            <v>103.6</v>
          </cell>
          <cell r="F358" t="str">
            <v>Plivit manual prin smulgere și prășit cu sapa sau săpăliga, culturi de foioase în primul an de vegetație - Nr. prașilă: IV si următoarele; Îmburuienire: mijlociu</v>
          </cell>
          <cell r="G358" t="str">
            <v>ar</v>
          </cell>
          <cell r="H358">
            <v>4</v>
          </cell>
        </row>
        <row r="359">
          <cell r="A359" t="str">
            <v>B.85.IV.C.c</v>
          </cell>
          <cell r="B359">
            <v>357</v>
          </cell>
          <cell r="C359" t="str">
            <v>B.85.IV.C.c</v>
          </cell>
          <cell r="D359">
            <v>5.16</v>
          </cell>
          <cell r="E359">
            <v>134.31</v>
          </cell>
          <cell r="F359" t="str">
            <v>Plivit manual prin smulgere și prășit cu sapa sau săpăliga, culturi de foioase în primul an de vegetație - Nr. prașilă: IV si următoarele; Îmburuienire: puternic</v>
          </cell>
          <cell r="G359" t="str">
            <v>ar</v>
          </cell>
          <cell r="H359">
            <v>4</v>
          </cell>
        </row>
        <row r="360">
          <cell r="A360" t="str">
            <v>C.1.I.a</v>
          </cell>
          <cell r="B360">
            <v>358</v>
          </cell>
          <cell r="C360" t="str">
            <v>C.1.I.a</v>
          </cell>
          <cell r="D360">
            <v>0.39</v>
          </cell>
          <cell r="E360">
            <v>9.76</v>
          </cell>
          <cell r="F360" t="str">
            <v>Curățarea terenului în vederea împăduririlor de specii ierboase</v>
          </cell>
          <cell r="G360" t="str">
            <v>ar</v>
          </cell>
          <cell r="H360">
            <v>2</v>
          </cell>
          <cell r="J360" t="str">
            <v>ușoare</v>
          </cell>
        </row>
        <row r="361">
          <cell r="A361" t="str">
            <v>C.1.I.b</v>
          </cell>
          <cell r="B361">
            <v>359</v>
          </cell>
          <cell r="C361" t="str">
            <v>C.1.I.b</v>
          </cell>
          <cell r="D361">
            <v>0.53</v>
          </cell>
          <cell r="E361">
            <v>13.27</v>
          </cell>
          <cell r="F361" t="str">
            <v>Curățarea terenului în vederea împăduririlor de specii ierboase</v>
          </cell>
          <cell r="G361" t="str">
            <v>ar</v>
          </cell>
          <cell r="H361">
            <v>2</v>
          </cell>
          <cell r="J361" t="str">
            <v>mijlocii</v>
          </cell>
        </row>
        <row r="362">
          <cell r="A362" t="str">
            <v>C.1.I.c</v>
          </cell>
          <cell r="B362">
            <v>360</v>
          </cell>
          <cell r="C362" t="str">
            <v>C.1.I.c</v>
          </cell>
          <cell r="D362">
            <v>0.76</v>
          </cell>
          <cell r="E362">
            <v>19.02</v>
          </cell>
          <cell r="F362" t="str">
            <v>Curățarea terenului în vederea împăduririlor de specii ierboase</v>
          </cell>
          <cell r="G362" t="str">
            <v>ar</v>
          </cell>
          <cell r="H362">
            <v>2</v>
          </cell>
          <cell r="J362" t="str">
            <v>grele</v>
          </cell>
        </row>
        <row r="363">
          <cell r="A363" t="str">
            <v>C.1.II.a</v>
          </cell>
          <cell r="B363">
            <v>361</v>
          </cell>
          <cell r="C363" t="str">
            <v>C.1.II.a</v>
          </cell>
          <cell r="D363">
            <v>0.8</v>
          </cell>
          <cell r="E363">
            <v>20.02</v>
          </cell>
          <cell r="F363" t="str">
            <v>Curățarea terenului în vederea împăduririlor de specii lemnoase</v>
          </cell>
          <cell r="G363" t="str">
            <v>ar</v>
          </cell>
          <cell r="H363">
            <v>2</v>
          </cell>
          <cell r="J363" t="str">
            <v>ușoare</v>
          </cell>
        </row>
        <row r="364">
          <cell r="A364" t="str">
            <v>C.1.II.b</v>
          </cell>
          <cell r="B364">
            <v>362</v>
          </cell>
          <cell r="C364" t="str">
            <v>C.1.II.b</v>
          </cell>
          <cell r="D364">
            <v>0.94</v>
          </cell>
          <cell r="E364">
            <v>23.53</v>
          </cell>
          <cell r="F364" t="str">
            <v>Curățarea terenului în vederea împăduririlor de specii lemnoase</v>
          </cell>
          <cell r="G364" t="str">
            <v>ar</v>
          </cell>
          <cell r="H364">
            <v>2</v>
          </cell>
          <cell r="J364" t="str">
            <v>mijlocii</v>
          </cell>
        </row>
        <row r="365">
          <cell r="A365" t="str">
            <v>C.1.II.c</v>
          </cell>
          <cell r="B365">
            <v>363</v>
          </cell>
          <cell r="C365" t="str">
            <v>C.1.II.c</v>
          </cell>
          <cell r="D365">
            <v>1.19</v>
          </cell>
          <cell r="E365">
            <v>29.79</v>
          </cell>
          <cell r="F365" t="str">
            <v>Curățarea terenului în vederea împăduririlor de specii lemnoase</v>
          </cell>
          <cell r="G365" t="str">
            <v>ar</v>
          </cell>
          <cell r="H365">
            <v>2</v>
          </cell>
          <cell r="J365" t="str">
            <v>grele</v>
          </cell>
        </row>
        <row r="366">
          <cell r="A366" t="str">
            <v>C.1.III.a</v>
          </cell>
          <cell r="B366">
            <v>364</v>
          </cell>
          <cell r="C366" t="str">
            <v>C.1.III.a</v>
          </cell>
          <cell r="D366">
            <v>0.52</v>
          </cell>
          <cell r="E366">
            <v>13.02</v>
          </cell>
          <cell r="F366" t="str">
            <v>Curățarea terenului în vederea împăduririlor de specii ierboase și lemnoase</v>
          </cell>
          <cell r="G366" t="str">
            <v>ar</v>
          </cell>
          <cell r="H366">
            <v>2</v>
          </cell>
          <cell r="J366" t="str">
            <v>ușoare</v>
          </cell>
        </row>
        <row r="367">
          <cell r="A367" t="str">
            <v>C.1.III.b</v>
          </cell>
          <cell r="B367">
            <v>365</v>
          </cell>
          <cell r="C367" t="str">
            <v>C.1.III.b</v>
          </cell>
          <cell r="D367">
            <v>0.68</v>
          </cell>
          <cell r="E367">
            <v>17.02</v>
          </cell>
          <cell r="F367" t="str">
            <v>Curățarea terenului în vederea împăduririlor de specii ierboase și lemnoase</v>
          </cell>
          <cell r="G367" t="str">
            <v>ar</v>
          </cell>
          <cell r="H367">
            <v>2</v>
          </cell>
          <cell r="J367" t="str">
            <v>mijlocii</v>
          </cell>
        </row>
        <row r="368">
          <cell r="A368" t="str">
            <v>C.1.III.c</v>
          </cell>
          <cell r="B368">
            <v>366</v>
          </cell>
          <cell r="C368" t="str">
            <v>C.1.III.c</v>
          </cell>
          <cell r="D368">
            <v>0.96</v>
          </cell>
          <cell r="E368">
            <v>24.03</v>
          </cell>
          <cell r="F368" t="str">
            <v>Curățarea terenului în vederea împăduririlor de specii ierboase și lemnoase</v>
          </cell>
          <cell r="G368" t="str">
            <v>ar</v>
          </cell>
          <cell r="H368">
            <v>2</v>
          </cell>
          <cell r="J368" t="str">
            <v>grele</v>
          </cell>
        </row>
        <row r="369">
          <cell r="A369" t="str">
            <v>C.20.I.a.1</v>
          </cell>
          <cell r="B369">
            <v>367</v>
          </cell>
          <cell r="C369" t="str">
            <v>C.20.I.a.1</v>
          </cell>
          <cell r="D369">
            <v>0.52</v>
          </cell>
          <cell r="E369">
            <v>13.02</v>
          </cell>
          <cell r="F369" t="str">
            <v>Săparea șanțurilor pentru depozitarea puieților cu lățimea de 30 cm și adâncimea de 25 cm</v>
          </cell>
          <cell r="G369" t="str">
            <v>10 m</v>
          </cell>
          <cell r="H369">
            <v>2</v>
          </cell>
          <cell r="J369" t="str">
            <v>ușoare</v>
          </cell>
          <cell r="O369">
            <v>30</v>
          </cell>
          <cell r="P369">
            <v>25</v>
          </cell>
        </row>
        <row r="370">
          <cell r="A370" t="str">
            <v>C.20.I.a.2</v>
          </cell>
          <cell r="B370">
            <v>368</v>
          </cell>
          <cell r="C370" t="str">
            <v>C.20.I.a.2</v>
          </cell>
          <cell r="D370">
            <v>0.69</v>
          </cell>
          <cell r="E370">
            <v>17.27</v>
          </cell>
          <cell r="F370" t="str">
            <v>Săparea șanțurilor pentru depozitarea puieților cu lățimea de 40 cm și adâncimea de 25 cm</v>
          </cell>
          <cell r="G370" t="str">
            <v>10 m</v>
          </cell>
          <cell r="H370">
            <v>2</v>
          </cell>
          <cell r="J370" t="str">
            <v>ușoare</v>
          </cell>
          <cell r="O370">
            <v>40</v>
          </cell>
          <cell r="P370">
            <v>25</v>
          </cell>
        </row>
        <row r="371">
          <cell r="A371" t="str">
            <v>C.20.I.a.3</v>
          </cell>
          <cell r="B371">
            <v>369</v>
          </cell>
          <cell r="C371" t="str">
            <v>C.20.I.a.3</v>
          </cell>
          <cell r="D371">
            <v>0.86</v>
          </cell>
          <cell r="E371">
            <v>21.53</v>
          </cell>
          <cell r="F371" t="str">
            <v>Săparea șanțurilor pentru depozitarea puieților cu lățimea de 50 cm și adâncimea de 25 cm</v>
          </cell>
          <cell r="G371" t="str">
            <v>10 m</v>
          </cell>
          <cell r="H371">
            <v>2</v>
          </cell>
          <cell r="J371" t="str">
            <v>ușoare</v>
          </cell>
          <cell r="O371">
            <v>50</v>
          </cell>
          <cell r="P371">
            <v>25</v>
          </cell>
        </row>
        <row r="372">
          <cell r="A372" t="str">
            <v>C.20.I.a.4</v>
          </cell>
          <cell r="B372">
            <v>370</v>
          </cell>
          <cell r="C372" t="str">
            <v>C.20.I.a.4</v>
          </cell>
          <cell r="D372">
            <v>1.04</v>
          </cell>
          <cell r="E372">
            <v>26.03</v>
          </cell>
          <cell r="F372" t="str">
            <v>Săparea șanțurilor pentru depozitarea puieților cu lățimea de 60 cm și adâncimea de 25 cm</v>
          </cell>
          <cell r="G372" t="str">
            <v>10 m</v>
          </cell>
          <cell r="H372">
            <v>2</v>
          </cell>
          <cell r="J372" t="str">
            <v>ușoare</v>
          </cell>
          <cell r="O372">
            <v>60</v>
          </cell>
          <cell r="P372">
            <v>25</v>
          </cell>
        </row>
        <row r="373">
          <cell r="A373" t="str">
            <v>C.20.I.a.5</v>
          </cell>
          <cell r="B373">
            <v>371</v>
          </cell>
          <cell r="C373" t="str">
            <v>C.20.I.a.5</v>
          </cell>
          <cell r="D373">
            <v>1.21</v>
          </cell>
          <cell r="E373">
            <v>30.29</v>
          </cell>
          <cell r="F373" t="str">
            <v>Săparea șanțurilor pentru depozitarea puieților cu lățimea de 70 cm și adâncimea de 25 cm</v>
          </cell>
          <cell r="G373" t="str">
            <v>10 m</v>
          </cell>
          <cell r="H373">
            <v>2</v>
          </cell>
          <cell r="J373" t="str">
            <v>ușoare</v>
          </cell>
          <cell r="O373">
            <v>70</v>
          </cell>
          <cell r="P373">
            <v>25</v>
          </cell>
        </row>
        <row r="374">
          <cell r="A374" t="str">
            <v>C.20.I.a.6</v>
          </cell>
          <cell r="B374">
            <v>372</v>
          </cell>
          <cell r="C374" t="str">
            <v>C.20.I.a.6</v>
          </cell>
          <cell r="D374">
            <v>1.73</v>
          </cell>
          <cell r="E374">
            <v>43.3</v>
          </cell>
          <cell r="F374" t="str">
            <v>Săparea șanțurilor pentru depozitarea puieților cu lățimea de 100 cm și adâncimea de 25 cm</v>
          </cell>
          <cell r="G374" t="str">
            <v>10 m</v>
          </cell>
          <cell r="H374">
            <v>2</v>
          </cell>
          <cell r="J374" t="str">
            <v>ușoare</v>
          </cell>
          <cell r="O374">
            <v>100</v>
          </cell>
          <cell r="P374">
            <v>25</v>
          </cell>
        </row>
        <row r="375">
          <cell r="A375" t="str">
            <v>C.20.I.b.1</v>
          </cell>
          <cell r="B375">
            <v>373</v>
          </cell>
          <cell r="C375" t="str">
            <v>C.20.I.b.1</v>
          </cell>
          <cell r="D375">
            <v>0.7</v>
          </cell>
          <cell r="E375">
            <v>17.52</v>
          </cell>
          <cell r="F375" t="str">
            <v>Săparea șanțurilor pentru depozitarea puieților cu lățimea de 30 cm și adâncimea de 25 cm</v>
          </cell>
          <cell r="G375" t="str">
            <v>10 m</v>
          </cell>
          <cell r="H375">
            <v>2</v>
          </cell>
          <cell r="J375" t="str">
            <v>mijlocii</v>
          </cell>
          <cell r="O375">
            <v>30</v>
          </cell>
          <cell r="P375">
            <v>25</v>
          </cell>
        </row>
        <row r="376">
          <cell r="A376" t="str">
            <v>C.20.I.b.2</v>
          </cell>
          <cell r="B376">
            <v>374</v>
          </cell>
          <cell r="C376" t="str">
            <v>C.20.I.b.2</v>
          </cell>
          <cell r="D376">
            <v>0.93</v>
          </cell>
          <cell r="E376">
            <v>23.28</v>
          </cell>
          <cell r="F376" t="str">
            <v>Săparea șanțurilor pentru depozitarea puieților cu lățimea de 40 cm și adâncimea de 25 cm</v>
          </cell>
          <cell r="G376" t="str">
            <v>10 m</v>
          </cell>
          <cell r="H376">
            <v>2</v>
          </cell>
          <cell r="J376" t="str">
            <v>mijlocii</v>
          </cell>
          <cell r="O376">
            <v>40</v>
          </cell>
          <cell r="P376">
            <v>25</v>
          </cell>
        </row>
        <row r="377">
          <cell r="A377" t="str">
            <v>C.20.I.b.3</v>
          </cell>
          <cell r="B377">
            <v>375</v>
          </cell>
          <cell r="C377" t="str">
            <v>C.20.I.b.3</v>
          </cell>
          <cell r="D377">
            <v>1.1599999999999999</v>
          </cell>
          <cell r="E377">
            <v>29.03</v>
          </cell>
          <cell r="F377" t="str">
            <v>Săparea șanțurilor pentru depozitarea puieților cu lățimea de 50 cm și adâncimea de 25 cm</v>
          </cell>
          <cell r="G377" t="str">
            <v>10 m</v>
          </cell>
          <cell r="H377">
            <v>2</v>
          </cell>
          <cell r="J377" t="str">
            <v>mijlocii</v>
          </cell>
          <cell r="O377">
            <v>50</v>
          </cell>
          <cell r="P377">
            <v>25</v>
          </cell>
        </row>
        <row r="378">
          <cell r="A378" t="str">
            <v>C.20.I.b.4</v>
          </cell>
          <cell r="B378">
            <v>376</v>
          </cell>
          <cell r="C378" t="str">
            <v>C.20.I.b.4</v>
          </cell>
          <cell r="D378">
            <v>1.4</v>
          </cell>
          <cell r="E378">
            <v>35.04</v>
          </cell>
          <cell r="F378" t="str">
            <v>Săparea șanțurilor pentru depozitarea puieților cu lățimea de 60 cm și adâncimea de 25 cm</v>
          </cell>
          <cell r="G378" t="str">
            <v>10 m</v>
          </cell>
          <cell r="H378">
            <v>2</v>
          </cell>
          <cell r="J378" t="str">
            <v>mijlocii</v>
          </cell>
          <cell r="O378">
            <v>60</v>
          </cell>
          <cell r="P378">
            <v>25</v>
          </cell>
        </row>
        <row r="379">
          <cell r="A379" t="str">
            <v>C.20.I.b.5</v>
          </cell>
          <cell r="B379">
            <v>377</v>
          </cell>
          <cell r="C379" t="str">
            <v>C.20.I.b.5</v>
          </cell>
          <cell r="D379">
            <v>1.63</v>
          </cell>
          <cell r="E379">
            <v>40.799999999999997</v>
          </cell>
          <cell r="F379" t="str">
            <v>Săparea șanțurilor pentru depozitarea puieților cu lățimea de 70 cm și adâncimea de 25 cm</v>
          </cell>
          <cell r="G379" t="str">
            <v>10 m</v>
          </cell>
          <cell r="H379">
            <v>2</v>
          </cell>
          <cell r="J379" t="str">
            <v>mijlocii</v>
          </cell>
          <cell r="O379">
            <v>70</v>
          </cell>
          <cell r="P379">
            <v>25</v>
          </cell>
        </row>
        <row r="380">
          <cell r="A380" t="str">
            <v>C.20.I.b.6</v>
          </cell>
          <cell r="B380">
            <v>378</v>
          </cell>
          <cell r="C380" t="str">
            <v>C.20.I.b.6</v>
          </cell>
          <cell r="D380">
            <v>2.33</v>
          </cell>
          <cell r="E380">
            <v>58.32</v>
          </cell>
          <cell r="F380" t="str">
            <v>Săparea șanțurilor pentru depozitarea puieților cu lățimea de 100 cm și adâncimea de 25 cm</v>
          </cell>
          <cell r="G380" t="str">
            <v>10 m</v>
          </cell>
          <cell r="H380">
            <v>2</v>
          </cell>
          <cell r="J380" t="str">
            <v>mijlocii</v>
          </cell>
          <cell r="O380">
            <v>100</v>
          </cell>
          <cell r="P380">
            <v>25</v>
          </cell>
        </row>
        <row r="381">
          <cell r="A381" t="str">
            <v>C.20.I.c.1</v>
          </cell>
          <cell r="B381">
            <v>379</v>
          </cell>
          <cell r="C381" t="str">
            <v>C.20.I.c.1</v>
          </cell>
          <cell r="D381">
            <v>0.82</v>
          </cell>
          <cell r="E381">
            <v>20.52</v>
          </cell>
          <cell r="F381" t="str">
            <v>Săparea șanțurilor pentru depozitarea puieților cu lățimea de 30 cm și adâncimea de 25 cm</v>
          </cell>
          <cell r="G381" t="str">
            <v>10 m</v>
          </cell>
          <cell r="H381">
            <v>2</v>
          </cell>
          <cell r="J381" t="str">
            <v>grele</v>
          </cell>
          <cell r="O381">
            <v>30</v>
          </cell>
          <cell r="P381">
            <v>25</v>
          </cell>
        </row>
        <row r="382">
          <cell r="A382" t="str">
            <v>C.20.I.c.2</v>
          </cell>
          <cell r="B382">
            <v>380</v>
          </cell>
          <cell r="C382" t="str">
            <v>C.20.I.c.2</v>
          </cell>
          <cell r="D382">
            <v>1.0900000000000001</v>
          </cell>
          <cell r="E382">
            <v>27.28</v>
          </cell>
          <cell r="F382" t="str">
            <v>Săparea șanțurilor pentru depozitarea puieților cu lățimea de 40 cm și adâncimea de 25 cm</v>
          </cell>
          <cell r="G382" t="str">
            <v>10 m</v>
          </cell>
          <cell r="H382">
            <v>2</v>
          </cell>
          <cell r="J382" t="str">
            <v>grele</v>
          </cell>
          <cell r="O382">
            <v>40</v>
          </cell>
          <cell r="P382">
            <v>25</v>
          </cell>
        </row>
        <row r="383">
          <cell r="A383" t="str">
            <v>C.20.I.c.3</v>
          </cell>
          <cell r="B383">
            <v>381</v>
          </cell>
          <cell r="C383" t="str">
            <v>C.20.I.c.3</v>
          </cell>
          <cell r="D383">
            <v>1.36</v>
          </cell>
          <cell r="E383">
            <v>34.04</v>
          </cell>
          <cell r="F383" t="str">
            <v>Săparea șanțurilor pentru depozitarea puieților cu lățimea de 50 cm și adâncimea de 25 cm</v>
          </cell>
          <cell r="G383" t="str">
            <v>10 m</v>
          </cell>
          <cell r="H383">
            <v>2</v>
          </cell>
          <cell r="J383" t="str">
            <v>grele</v>
          </cell>
          <cell r="O383">
            <v>50</v>
          </cell>
          <cell r="P383">
            <v>25</v>
          </cell>
        </row>
        <row r="384">
          <cell r="A384" t="str">
            <v>C.20.I.c.4</v>
          </cell>
          <cell r="B384">
            <v>382</v>
          </cell>
          <cell r="C384" t="str">
            <v>C.20.I.c.4</v>
          </cell>
          <cell r="D384">
            <v>1.64</v>
          </cell>
          <cell r="E384">
            <v>41.05</v>
          </cell>
          <cell r="F384" t="str">
            <v>Săparea șanțurilor pentru depozitarea puieților cu lățimea de 60 cm și adâncimea de 25 cm</v>
          </cell>
          <cell r="G384" t="str">
            <v>10 m</v>
          </cell>
          <cell r="H384">
            <v>2</v>
          </cell>
          <cell r="J384" t="str">
            <v>grele</v>
          </cell>
          <cell r="O384">
            <v>60</v>
          </cell>
          <cell r="P384">
            <v>25</v>
          </cell>
        </row>
        <row r="385">
          <cell r="A385" t="str">
            <v>C.20.I.c.5</v>
          </cell>
          <cell r="B385">
            <v>383</v>
          </cell>
          <cell r="C385" t="str">
            <v>C.20.I.c.5</v>
          </cell>
          <cell r="D385">
            <v>1.91</v>
          </cell>
          <cell r="E385">
            <v>47.81</v>
          </cell>
          <cell r="F385" t="str">
            <v>Săparea șanțurilor pentru depozitarea puieților cu lățimea de 70 cm și adâncimea de 25 cm</v>
          </cell>
          <cell r="G385" t="str">
            <v>10 m</v>
          </cell>
          <cell r="H385">
            <v>2</v>
          </cell>
          <cell r="J385" t="str">
            <v>grele</v>
          </cell>
          <cell r="O385">
            <v>70</v>
          </cell>
          <cell r="P385">
            <v>25</v>
          </cell>
        </row>
        <row r="386">
          <cell r="A386" t="str">
            <v>C.20.I.c.6</v>
          </cell>
          <cell r="B386">
            <v>384</v>
          </cell>
          <cell r="C386" t="str">
            <v>C.20.I.c.6</v>
          </cell>
          <cell r="D386">
            <v>2.73</v>
          </cell>
          <cell r="E386">
            <v>68.33</v>
          </cell>
          <cell r="F386" t="str">
            <v>Săparea șanțurilor pentru depozitarea puieților cu lățimea de 100 cm și adâncimea de 25 cm</v>
          </cell>
          <cell r="G386" t="str">
            <v>10 m</v>
          </cell>
          <cell r="H386">
            <v>2</v>
          </cell>
          <cell r="J386" t="str">
            <v>grele</v>
          </cell>
          <cell r="O386">
            <v>100</v>
          </cell>
          <cell r="P386">
            <v>25</v>
          </cell>
        </row>
        <row r="387">
          <cell r="A387" t="str">
            <v>C.20.II.a.1</v>
          </cell>
          <cell r="B387">
            <v>385</v>
          </cell>
          <cell r="C387" t="str">
            <v>C.20.II.a.1</v>
          </cell>
          <cell r="D387">
            <v>0.62</v>
          </cell>
          <cell r="E387">
            <v>15.52</v>
          </cell>
          <cell r="F387" t="str">
            <v>Săparea șanțurilor pentru depozitarea puieților cu lățimea de 30 cm și adâncimea de 30 cm</v>
          </cell>
          <cell r="G387" t="str">
            <v>10 m</v>
          </cell>
          <cell r="H387">
            <v>2</v>
          </cell>
          <cell r="J387" t="str">
            <v>ușoare</v>
          </cell>
          <cell r="O387">
            <v>30</v>
          </cell>
          <cell r="P387">
            <v>30</v>
          </cell>
        </row>
        <row r="388">
          <cell r="A388" t="str">
            <v>C.20.II.a.2</v>
          </cell>
          <cell r="B388">
            <v>386</v>
          </cell>
          <cell r="C388" t="str">
            <v>C.20.II.a.2</v>
          </cell>
          <cell r="D388">
            <v>0.83</v>
          </cell>
          <cell r="E388">
            <v>20.77</v>
          </cell>
          <cell r="F388" t="str">
            <v>Săparea șanțurilor pentru depozitarea puieților cu lățimea de 40 cm și adâncimea de 30 cm</v>
          </cell>
          <cell r="G388" t="str">
            <v>10 m</v>
          </cell>
          <cell r="H388">
            <v>2</v>
          </cell>
          <cell r="J388" t="str">
            <v>ușoare</v>
          </cell>
          <cell r="O388">
            <v>40</v>
          </cell>
          <cell r="P388">
            <v>30</v>
          </cell>
        </row>
        <row r="389">
          <cell r="A389" t="str">
            <v>C.20.II.a.3</v>
          </cell>
          <cell r="B389">
            <v>387</v>
          </cell>
          <cell r="C389" t="str">
            <v>C.20.II.a.3</v>
          </cell>
          <cell r="D389">
            <v>1.04</v>
          </cell>
          <cell r="E389">
            <v>26.03</v>
          </cell>
          <cell r="F389" t="str">
            <v>Săparea șanțurilor pentru depozitarea puieților cu lățimea de 50 cm și adâncimea de 30 cm</v>
          </cell>
          <cell r="G389" t="str">
            <v>10 m</v>
          </cell>
          <cell r="H389">
            <v>2</v>
          </cell>
          <cell r="J389" t="str">
            <v>ușoare</v>
          </cell>
          <cell r="O389">
            <v>50</v>
          </cell>
          <cell r="P389">
            <v>30</v>
          </cell>
        </row>
        <row r="390">
          <cell r="A390" t="str">
            <v>C.20.II.a.4</v>
          </cell>
          <cell r="B390">
            <v>388</v>
          </cell>
          <cell r="C390" t="str">
            <v>C.20.II.a.4</v>
          </cell>
          <cell r="D390">
            <v>1.24</v>
          </cell>
          <cell r="E390">
            <v>31.04</v>
          </cell>
          <cell r="F390" t="str">
            <v>Săparea șanțurilor pentru depozitarea puieților cu lățimea de 60 cm și adâncimea de 30 cm</v>
          </cell>
          <cell r="G390" t="str">
            <v>10 m</v>
          </cell>
          <cell r="H390">
            <v>2</v>
          </cell>
          <cell r="J390" t="str">
            <v>ușoare</v>
          </cell>
          <cell r="O390">
            <v>60</v>
          </cell>
          <cell r="P390">
            <v>30</v>
          </cell>
        </row>
        <row r="391">
          <cell r="A391" t="str">
            <v>C.20.II.a.5</v>
          </cell>
          <cell r="B391">
            <v>389</v>
          </cell>
          <cell r="C391" t="str">
            <v>C.20.II.a.5</v>
          </cell>
          <cell r="D391">
            <v>1.45</v>
          </cell>
          <cell r="E391">
            <v>36.29</v>
          </cell>
          <cell r="F391" t="str">
            <v>Săparea șanțurilor pentru depozitarea puieților cu lățimea de 70 cm și adâncimea de 30 cm</v>
          </cell>
          <cell r="G391" t="str">
            <v>10 m</v>
          </cell>
          <cell r="H391">
            <v>2</v>
          </cell>
          <cell r="J391" t="str">
            <v>ușoare</v>
          </cell>
          <cell r="O391">
            <v>70</v>
          </cell>
          <cell r="P391">
            <v>30</v>
          </cell>
        </row>
        <row r="392">
          <cell r="A392" t="str">
            <v>C.20.II.a.6</v>
          </cell>
          <cell r="B392">
            <v>390</v>
          </cell>
          <cell r="C392" t="str">
            <v>C.20.II.a.6</v>
          </cell>
          <cell r="D392">
            <v>2.0699999999999998</v>
          </cell>
          <cell r="E392">
            <v>51.81</v>
          </cell>
          <cell r="F392" t="str">
            <v>Săparea șanțurilor pentru depozitarea puieților cu lățimea de 100 cm și adâncimea de 30 cm</v>
          </cell>
          <cell r="G392" t="str">
            <v>10 m</v>
          </cell>
          <cell r="H392">
            <v>2</v>
          </cell>
          <cell r="J392" t="str">
            <v>ușoare</v>
          </cell>
          <cell r="O392">
            <v>100</v>
          </cell>
          <cell r="P392">
            <v>30</v>
          </cell>
        </row>
        <row r="393">
          <cell r="A393" t="str">
            <v>C.20.II.b.1</v>
          </cell>
          <cell r="B393">
            <v>391</v>
          </cell>
          <cell r="C393" t="str">
            <v>C.20.II.b.1</v>
          </cell>
          <cell r="D393">
            <v>0.84</v>
          </cell>
          <cell r="E393">
            <v>21.03</v>
          </cell>
          <cell r="F393" t="str">
            <v>Săparea șanțurilor pentru depozitarea puieților cu lățimea de 30 cm și adâncimea de 30 cm</v>
          </cell>
          <cell r="G393" t="str">
            <v>10 m</v>
          </cell>
          <cell r="H393">
            <v>2</v>
          </cell>
          <cell r="J393" t="str">
            <v>mijlocii</v>
          </cell>
          <cell r="O393">
            <v>30</v>
          </cell>
          <cell r="P393">
            <v>30</v>
          </cell>
        </row>
        <row r="394">
          <cell r="A394" t="str">
            <v>C.20.II.b.2</v>
          </cell>
          <cell r="B394">
            <v>392</v>
          </cell>
          <cell r="C394" t="str">
            <v>C.20.II.b.2</v>
          </cell>
          <cell r="D394">
            <v>1.1200000000000001</v>
          </cell>
          <cell r="E394">
            <v>28.03</v>
          </cell>
          <cell r="F394" t="str">
            <v>Săparea șanțurilor pentru depozitarea puieților cu lățimea de 40 cm și adâncimea de 30 cm</v>
          </cell>
          <cell r="G394" t="str">
            <v>10 m</v>
          </cell>
          <cell r="H394">
            <v>2</v>
          </cell>
          <cell r="J394" t="str">
            <v>mijlocii</v>
          </cell>
          <cell r="O394">
            <v>40</v>
          </cell>
          <cell r="P394">
            <v>30</v>
          </cell>
        </row>
        <row r="395">
          <cell r="A395" t="str">
            <v>C.20.II.b.3</v>
          </cell>
          <cell r="B395">
            <v>393</v>
          </cell>
          <cell r="C395" t="str">
            <v>C.20.II.b.3</v>
          </cell>
          <cell r="D395">
            <v>1.4</v>
          </cell>
          <cell r="E395">
            <v>35.04</v>
          </cell>
          <cell r="F395" t="str">
            <v>Săparea șanțurilor pentru depozitarea puieților cu lățimea de 50 cm și adâncimea de 30 cm</v>
          </cell>
          <cell r="G395" t="str">
            <v>10 m</v>
          </cell>
          <cell r="H395">
            <v>2</v>
          </cell>
          <cell r="J395" t="str">
            <v>mijlocii</v>
          </cell>
          <cell r="O395">
            <v>50</v>
          </cell>
          <cell r="P395">
            <v>30</v>
          </cell>
        </row>
        <row r="396">
          <cell r="A396" t="str">
            <v>C.20.II.b.4</v>
          </cell>
          <cell r="B396">
            <v>394</v>
          </cell>
          <cell r="C396" t="str">
            <v>C.20.II.b.4</v>
          </cell>
          <cell r="D396">
            <v>1.67</v>
          </cell>
          <cell r="E396">
            <v>41.8</v>
          </cell>
          <cell r="F396" t="str">
            <v>Săparea șanțurilor pentru depozitarea puieților cu lățimea de 60 cm și adâncimea de 30 cm</v>
          </cell>
          <cell r="G396" t="str">
            <v>10 m</v>
          </cell>
          <cell r="H396">
            <v>2</v>
          </cell>
          <cell r="J396" t="str">
            <v>mijlocii</v>
          </cell>
          <cell r="O396">
            <v>60</v>
          </cell>
          <cell r="P396">
            <v>30</v>
          </cell>
        </row>
        <row r="397">
          <cell r="A397" t="str">
            <v>C.20.II.b.5</v>
          </cell>
          <cell r="B397">
            <v>395</v>
          </cell>
          <cell r="C397" t="str">
            <v>C.20.II.b.5</v>
          </cell>
          <cell r="D397">
            <v>1.95</v>
          </cell>
          <cell r="E397">
            <v>48.81</v>
          </cell>
          <cell r="F397" t="str">
            <v>Săparea șanțurilor pentru depozitarea puieților cu lățimea de 70 cm și adâncimea de 30 cm</v>
          </cell>
          <cell r="G397" t="str">
            <v>10 m</v>
          </cell>
          <cell r="H397">
            <v>2</v>
          </cell>
          <cell r="J397" t="str">
            <v>mijlocii</v>
          </cell>
          <cell r="O397">
            <v>70</v>
          </cell>
          <cell r="P397">
            <v>30</v>
          </cell>
        </row>
        <row r="398">
          <cell r="A398" t="str">
            <v>C.20.II.b.6</v>
          </cell>
          <cell r="B398">
            <v>396</v>
          </cell>
          <cell r="C398" t="str">
            <v>C.20.II.b.6</v>
          </cell>
          <cell r="D398">
            <v>2.79</v>
          </cell>
          <cell r="E398">
            <v>69.83</v>
          </cell>
          <cell r="F398" t="str">
            <v>Săparea șanțurilor pentru depozitarea puieților cu lățimea de 100 cm și adâncimea de 30 cm</v>
          </cell>
          <cell r="G398" t="str">
            <v>10 m</v>
          </cell>
          <cell r="H398">
            <v>2</v>
          </cell>
          <cell r="J398" t="str">
            <v>mijlocii</v>
          </cell>
          <cell r="O398">
            <v>100</v>
          </cell>
          <cell r="P398">
            <v>30</v>
          </cell>
        </row>
        <row r="399">
          <cell r="A399" t="str">
            <v>C.20.II.c.1</v>
          </cell>
          <cell r="B399">
            <v>397</v>
          </cell>
          <cell r="C399" t="str">
            <v>C.20.II.c.1</v>
          </cell>
          <cell r="D399">
            <v>0.98</v>
          </cell>
          <cell r="E399">
            <v>24.53</v>
          </cell>
          <cell r="F399" t="str">
            <v>Săparea șanțurilor pentru depozitarea puieților cu lățimea de 30 cm și adâncimea de 30 cm</v>
          </cell>
          <cell r="G399" t="str">
            <v>10 m</v>
          </cell>
          <cell r="H399">
            <v>2</v>
          </cell>
          <cell r="J399" t="str">
            <v>grele</v>
          </cell>
          <cell r="O399">
            <v>30</v>
          </cell>
          <cell r="P399">
            <v>30</v>
          </cell>
        </row>
        <row r="400">
          <cell r="A400" t="str">
            <v>C.20.II.c.2</v>
          </cell>
          <cell r="B400">
            <v>398</v>
          </cell>
          <cell r="C400" t="str">
            <v>C.20.II.c.2</v>
          </cell>
          <cell r="D400">
            <v>1.31</v>
          </cell>
          <cell r="E400">
            <v>32.79</v>
          </cell>
          <cell r="F400" t="str">
            <v>Săparea șanțurilor pentru depozitarea puieților cu lățimea de 40 cm și adâncimea de 30 cm</v>
          </cell>
          <cell r="G400" t="str">
            <v>10 m</v>
          </cell>
          <cell r="H400">
            <v>2</v>
          </cell>
          <cell r="J400" t="str">
            <v>grele</v>
          </cell>
          <cell r="O400">
            <v>40</v>
          </cell>
          <cell r="P400">
            <v>30</v>
          </cell>
        </row>
        <row r="401">
          <cell r="A401" t="str">
            <v>C.20.II.c.3</v>
          </cell>
          <cell r="B401">
            <v>399</v>
          </cell>
          <cell r="C401" t="str">
            <v>C.20.II.c.3</v>
          </cell>
          <cell r="D401">
            <v>1.64</v>
          </cell>
          <cell r="E401">
            <v>41.05</v>
          </cell>
          <cell r="F401" t="str">
            <v>Săparea șanțurilor pentru depozitarea puieților cu lățimea de 50 cm și adâncimea de 30 cm</v>
          </cell>
          <cell r="G401" t="str">
            <v>10 m</v>
          </cell>
          <cell r="H401">
            <v>2</v>
          </cell>
          <cell r="J401" t="str">
            <v>grele</v>
          </cell>
          <cell r="O401">
            <v>50</v>
          </cell>
          <cell r="P401">
            <v>30</v>
          </cell>
        </row>
        <row r="402">
          <cell r="A402" t="str">
            <v>C.20.II.c.4</v>
          </cell>
          <cell r="B402">
            <v>400</v>
          </cell>
          <cell r="C402" t="str">
            <v>C.20.II.c.4</v>
          </cell>
          <cell r="D402">
            <v>1.96</v>
          </cell>
          <cell r="E402">
            <v>49.06</v>
          </cell>
          <cell r="F402" t="str">
            <v>Săparea șanțurilor pentru depozitarea puieților cu lățimea de 60 cm și adâncimea de 30 cm</v>
          </cell>
          <cell r="G402" t="str">
            <v>10 m</v>
          </cell>
          <cell r="H402">
            <v>2</v>
          </cell>
          <cell r="J402" t="str">
            <v>grele</v>
          </cell>
          <cell r="O402">
            <v>60</v>
          </cell>
          <cell r="P402">
            <v>30</v>
          </cell>
        </row>
        <row r="403">
          <cell r="A403" t="str">
            <v>C.20.II.c.5</v>
          </cell>
          <cell r="B403">
            <v>401</v>
          </cell>
          <cell r="C403" t="str">
            <v>C.20.II.c.5</v>
          </cell>
          <cell r="D403">
            <v>2.29</v>
          </cell>
          <cell r="E403">
            <v>57.32</v>
          </cell>
          <cell r="F403" t="str">
            <v>Săparea șanțurilor pentru depozitarea puieților cu lățimea de 70 cm și adâncimea de 30 cm</v>
          </cell>
          <cell r="G403" t="str">
            <v>10 m</v>
          </cell>
          <cell r="H403">
            <v>2</v>
          </cell>
          <cell r="J403" t="str">
            <v>grele</v>
          </cell>
          <cell r="O403">
            <v>70</v>
          </cell>
          <cell r="P403">
            <v>30</v>
          </cell>
        </row>
        <row r="404">
          <cell r="A404" t="str">
            <v>C.20.II.c.6</v>
          </cell>
          <cell r="B404">
            <v>402</v>
          </cell>
          <cell r="C404" t="str">
            <v>C.20.II.c.6</v>
          </cell>
          <cell r="D404">
            <v>3.27</v>
          </cell>
          <cell r="E404">
            <v>81.849999999999994</v>
          </cell>
          <cell r="F404" t="str">
            <v>Săparea șanțurilor pentru depozitarea puieților cu lățimea de 100 cm și adâncimea de 30 cm</v>
          </cell>
          <cell r="G404" t="str">
            <v>10 m</v>
          </cell>
          <cell r="H404">
            <v>2</v>
          </cell>
          <cell r="J404" t="str">
            <v>grele</v>
          </cell>
          <cell r="O404">
            <v>100</v>
          </cell>
          <cell r="P404">
            <v>30</v>
          </cell>
        </row>
        <row r="405">
          <cell r="A405" t="str">
            <v>C.20.III.a.1</v>
          </cell>
          <cell r="B405">
            <v>403</v>
          </cell>
          <cell r="C405" t="str">
            <v>C.20.III.a.1</v>
          </cell>
          <cell r="D405">
            <v>0.72</v>
          </cell>
          <cell r="E405">
            <v>18.02</v>
          </cell>
          <cell r="F405" t="str">
            <v>Săparea șanțurilor pentru depozitarea puieților cu lățimea de 30 cm și adâncimea de 35 cm</v>
          </cell>
          <cell r="G405" t="str">
            <v>10 m</v>
          </cell>
          <cell r="H405">
            <v>2</v>
          </cell>
          <cell r="J405" t="str">
            <v>ușoare</v>
          </cell>
          <cell r="O405">
            <v>30</v>
          </cell>
          <cell r="P405">
            <v>35</v>
          </cell>
        </row>
        <row r="406">
          <cell r="A406" t="str">
            <v>C.20.III.a.2</v>
          </cell>
          <cell r="B406">
            <v>404</v>
          </cell>
          <cell r="C406" t="str">
            <v>C.20.III.a.2</v>
          </cell>
          <cell r="D406">
            <v>0.97</v>
          </cell>
          <cell r="E406">
            <v>24.28</v>
          </cell>
          <cell r="F406" t="str">
            <v>Săparea șanțurilor pentru depozitarea puieților cu lățimea de 40 cm și adâncimea de 35 cm</v>
          </cell>
          <cell r="G406" t="str">
            <v>10 m</v>
          </cell>
          <cell r="H406">
            <v>2</v>
          </cell>
          <cell r="J406" t="str">
            <v>ușoare</v>
          </cell>
          <cell r="O406">
            <v>40</v>
          </cell>
          <cell r="P406">
            <v>35</v>
          </cell>
        </row>
        <row r="407">
          <cell r="A407" t="str">
            <v>C.20.III.a.3</v>
          </cell>
          <cell r="B407">
            <v>405</v>
          </cell>
          <cell r="C407" t="str">
            <v>C.20.III.a.3</v>
          </cell>
          <cell r="D407">
            <v>1.21</v>
          </cell>
          <cell r="E407">
            <v>30.29</v>
          </cell>
          <cell r="F407" t="str">
            <v>Săparea șanțurilor pentru depozitarea puieților cu lățimea de 50 cm și adâncimea de 35 cm</v>
          </cell>
          <cell r="G407" t="str">
            <v>10 m</v>
          </cell>
          <cell r="H407">
            <v>2</v>
          </cell>
          <cell r="J407" t="str">
            <v>ușoare</v>
          </cell>
          <cell r="O407">
            <v>50</v>
          </cell>
          <cell r="P407">
            <v>35</v>
          </cell>
        </row>
        <row r="408">
          <cell r="A408" t="str">
            <v>C.20.III.a.4</v>
          </cell>
          <cell r="B408">
            <v>406</v>
          </cell>
          <cell r="C408" t="str">
            <v>C.20.III.a.4</v>
          </cell>
          <cell r="D408">
            <v>1.45</v>
          </cell>
          <cell r="E408">
            <v>36.29</v>
          </cell>
          <cell r="F408" t="str">
            <v>Săparea șanțurilor pentru depozitarea puieților cu lățimea de 60 cm și adâncimea de 35 cm</v>
          </cell>
          <cell r="G408" t="str">
            <v>10 m</v>
          </cell>
          <cell r="H408">
            <v>2</v>
          </cell>
          <cell r="J408" t="str">
            <v>ușoare</v>
          </cell>
          <cell r="O408">
            <v>60</v>
          </cell>
          <cell r="P408">
            <v>35</v>
          </cell>
        </row>
        <row r="409">
          <cell r="A409" t="str">
            <v>C.20.III.a.5</v>
          </cell>
          <cell r="B409">
            <v>407</v>
          </cell>
          <cell r="C409" t="str">
            <v>C.20.III.a.5</v>
          </cell>
          <cell r="D409">
            <v>1.69</v>
          </cell>
          <cell r="E409">
            <v>42.3</v>
          </cell>
          <cell r="F409" t="str">
            <v>Săparea șanțurilor pentru depozitarea puieților cu lățimea de 70 cm și adâncimea de 35 cm</v>
          </cell>
          <cell r="G409" t="str">
            <v>10 m</v>
          </cell>
          <cell r="H409">
            <v>2</v>
          </cell>
          <cell r="J409" t="str">
            <v>ușoare</v>
          </cell>
          <cell r="O409">
            <v>70</v>
          </cell>
          <cell r="P409">
            <v>35</v>
          </cell>
        </row>
        <row r="410">
          <cell r="A410" t="str">
            <v>C.20.III.a.6</v>
          </cell>
          <cell r="B410">
            <v>408</v>
          </cell>
          <cell r="C410" t="str">
            <v>C.20.III.a.6</v>
          </cell>
          <cell r="D410">
            <v>2.42</v>
          </cell>
          <cell r="E410">
            <v>60.57</v>
          </cell>
          <cell r="F410" t="str">
            <v>Săparea șanțurilor pentru depozitarea puieților cu lățimea de 100 cm și adâncimea de 35 cm</v>
          </cell>
          <cell r="G410" t="str">
            <v>10 m</v>
          </cell>
          <cell r="H410">
            <v>2</v>
          </cell>
          <cell r="J410" t="str">
            <v>ușoare</v>
          </cell>
          <cell r="O410">
            <v>100</v>
          </cell>
          <cell r="P410">
            <v>35</v>
          </cell>
        </row>
        <row r="411">
          <cell r="A411" t="str">
            <v>C.20.III.b.1</v>
          </cell>
          <cell r="B411">
            <v>409</v>
          </cell>
          <cell r="C411" t="str">
            <v>C.20.III.b.1</v>
          </cell>
          <cell r="D411">
            <v>0.98</v>
          </cell>
          <cell r="E411">
            <v>24.53</v>
          </cell>
          <cell r="F411" t="str">
            <v>Săparea șanțurilor pentru depozitarea puieților cu lățimea de 30 cm și adâncimea de 35 cm</v>
          </cell>
          <cell r="G411" t="str">
            <v>10 m</v>
          </cell>
          <cell r="H411">
            <v>2</v>
          </cell>
          <cell r="J411" t="str">
            <v>mijlocii</v>
          </cell>
          <cell r="O411">
            <v>30</v>
          </cell>
          <cell r="P411">
            <v>35</v>
          </cell>
        </row>
        <row r="412">
          <cell r="A412" t="str">
            <v>C.20.III.b.2</v>
          </cell>
          <cell r="B412">
            <v>410</v>
          </cell>
          <cell r="C412" t="str">
            <v>C.20.III.b.2</v>
          </cell>
          <cell r="D412">
            <v>1.3</v>
          </cell>
          <cell r="E412">
            <v>32.54</v>
          </cell>
          <cell r="F412" t="str">
            <v>Săparea șanțurilor pentru depozitarea puieților cu lățimea de 40 cm și adâncimea de 35 cm</v>
          </cell>
          <cell r="G412" t="str">
            <v>10 m</v>
          </cell>
          <cell r="H412">
            <v>2</v>
          </cell>
          <cell r="J412" t="str">
            <v>mijlocii</v>
          </cell>
          <cell r="O412">
            <v>40</v>
          </cell>
          <cell r="P412">
            <v>35</v>
          </cell>
        </row>
        <row r="413">
          <cell r="A413" t="str">
            <v>C.20.III.b.3</v>
          </cell>
          <cell r="B413">
            <v>411</v>
          </cell>
          <cell r="C413" t="str">
            <v>C.20.III.b.3</v>
          </cell>
          <cell r="D413">
            <v>1.63</v>
          </cell>
          <cell r="E413">
            <v>40.799999999999997</v>
          </cell>
          <cell r="F413" t="str">
            <v>Săparea șanțurilor pentru depozitarea puieților cu lățimea de 50 cm și adâncimea de 35 cm</v>
          </cell>
          <cell r="G413" t="str">
            <v>10 m</v>
          </cell>
          <cell r="H413">
            <v>2</v>
          </cell>
          <cell r="J413" t="str">
            <v>mijlocii</v>
          </cell>
          <cell r="O413">
            <v>50</v>
          </cell>
          <cell r="P413">
            <v>35</v>
          </cell>
        </row>
        <row r="414">
          <cell r="A414" t="str">
            <v>C.20.III.b.4</v>
          </cell>
          <cell r="B414">
            <v>412</v>
          </cell>
          <cell r="C414" t="str">
            <v>C.20.III.b.4</v>
          </cell>
          <cell r="D414">
            <v>1.95</v>
          </cell>
          <cell r="E414">
            <v>48.81</v>
          </cell>
          <cell r="F414" t="str">
            <v>Săparea șanțurilor pentru depozitarea puieților cu lățimea de 60 cm și adâncimea de 35 cm</v>
          </cell>
          <cell r="G414" t="str">
            <v>10 m</v>
          </cell>
          <cell r="H414">
            <v>2</v>
          </cell>
          <cell r="J414" t="str">
            <v>mijlocii</v>
          </cell>
          <cell r="O414">
            <v>60</v>
          </cell>
          <cell r="P414">
            <v>35</v>
          </cell>
        </row>
        <row r="415">
          <cell r="A415" t="str">
            <v>C.20.III.b.5</v>
          </cell>
          <cell r="B415">
            <v>413</v>
          </cell>
          <cell r="C415" t="str">
            <v>C.20.III.b.5</v>
          </cell>
          <cell r="D415">
            <v>2.6</v>
          </cell>
          <cell r="E415">
            <v>65.08</v>
          </cell>
          <cell r="F415" t="str">
            <v>Săparea șanțurilor pentru depozitarea puieților cu lățimea de 70 cm și adâncimea de 35 cm</v>
          </cell>
          <cell r="G415" t="str">
            <v>10 m</v>
          </cell>
          <cell r="H415">
            <v>2</v>
          </cell>
          <cell r="J415" t="str">
            <v>mijlocii</v>
          </cell>
          <cell r="O415">
            <v>70</v>
          </cell>
          <cell r="P415">
            <v>35</v>
          </cell>
        </row>
        <row r="416">
          <cell r="A416" t="str">
            <v>C.20.III.b.6</v>
          </cell>
          <cell r="B416">
            <v>414</v>
          </cell>
          <cell r="C416" t="str">
            <v>C.20.III.b.6</v>
          </cell>
          <cell r="D416">
            <v>3.72</v>
          </cell>
          <cell r="E416">
            <v>93.11</v>
          </cell>
          <cell r="F416" t="str">
            <v>Săparea șanțurilor pentru depozitarea puieților cu lățimea de 100 cm și adâncimea de 35 cm</v>
          </cell>
          <cell r="G416" t="str">
            <v>10 m</v>
          </cell>
          <cell r="H416">
            <v>2</v>
          </cell>
          <cell r="J416" t="str">
            <v>mijlocii</v>
          </cell>
          <cell r="O416">
            <v>100</v>
          </cell>
          <cell r="P416">
            <v>35</v>
          </cell>
        </row>
        <row r="417">
          <cell r="A417" t="str">
            <v>C.20.III.c.1</v>
          </cell>
          <cell r="B417">
            <v>415</v>
          </cell>
          <cell r="C417" t="str">
            <v>C.20.III.c.1</v>
          </cell>
          <cell r="D417">
            <v>1.1399999999999999</v>
          </cell>
          <cell r="E417">
            <v>28.53</v>
          </cell>
          <cell r="F417" t="str">
            <v>Săparea șanțurilor pentru depozitarea puieților cu lățimea de 30 cm și adâncimea de 35 cm</v>
          </cell>
          <cell r="G417" t="str">
            <v>10 m</v>
          </cell>
          <cell r="H417">
            <v>2</v>
          </cell>
          <cell r="J417" t="str">
            <v>grele</v>
          </cell>
          <cell r="O417">
            <v>30</v>
          </cell>
          <cell r="P417">
            <v>35</v>
          </cell>
        </row>
        <row r="418">
          <cell r="A418" t="str">
            <v>C.20.III.c.2</v>
          </cell>
          <cell r="B418">
            <v>416</v>
          </cell>
          <cell r="C418" t="str">
            <v>C.20.III.c.2</v>
          </cell>
          <cell r="D418">
            <v>1.53</v>
          </cell>
          <cell r="E418">
            <v>38.299999999999997</v>
          </cell>
          <cell r="F418" t="str">
            <v>Săparea șanțurilor pentru depozitarea puieților cu lățimea de 40 cm și adâncimea de 35 cm</v>
          </cell>
          <cell r="G418" t="str">
            <v>10 m</v>
          </cell>
          <cell r="H418">
            <v>2</v>
          </cell>
          <cell r="J418" t="str">
            <v>grele</v>
          </cell>
          <cell r="O418">
            <v>40</v>
          </cell>
          <cell r="P418">
            <v>35</v>
          </cell>
        </row>
        <row r="419">
          <cell r="A419" t="str">
            <v>C.20.III.c.3</v>
          </cell>
          <cell r="B419">
            <v>417</v>
          </cell>
          <cell r="C419" t="str">
            <v>C.20.III.c.3</v>
          </cell>
          <cell r="D419">
            <v>1.91</v>
          </cell>
          <cell r="E419">
            <v>47.81</v>
          </cell>
          <cell r="F419" t="str">
            <v>Săparea șanțurilor pentru depozitarea puieților cu lățimea de 50 cm și adâncimea de 35 cm</v>
          </cell>
          <cell r="G419" t="str">
            <v>10 m</v>
          </cell>
          <cell r="H419">
            <v>2</v>
          </cell>
          <cell r="J419" t="str">
            <v>grele</v>
          </cell>
          <cell r="O419">
            <v>50</v>
          </cell>
          <cell r="P419">
            <v>35</v>
          </cell>
        </row>
        <row r="420">
          <cell r="A420" t="str">
            <v>C.20.III.c.4</v>
          </cell>
          <cell r="B420">
            <v>418</v>
          </cell>
          <cell r="C420" t="str">
            <v>C.20.III.c.4</v>
          </cell>
          <cell r="D420">
            <v>2.29</v>
          </cell>
          <cell r="E420">
            <v>57.32</v>
          </cell>
          <cell r="F420" t="str">
            <v>Săparea șanțurilor pentru depozitarea puieților cu lățimea de 60 cm și adâncimea de 35 cm</v>
          </cell>
          <cell r="G420" t="str">
            <v>10 m</v>
          </cell>
          <cell r="H420">
            <v>2</v>
          </cell>
          <cell r="J420" t="str">
            <v>grele</v>
          </cell>
          <cell r="O420">
            <v>60</v>
          </cell>
          <cell r="P420">
            <v>35</v>
          </cell>
        </row>
        <row r="421">
          <cell r="A421" t="str">
            <v>C.20.III.c.5</v>
          </cell>
          <cell r="B421">
            <v>419</v>
          </cell>
          <cell r="C421" t="str">
            <v>C.20.III.c.5</v>
          </cell>
          <cell r="D421">
            <v>2.67</v>
          </cell>
          <cell r="E421">
            <v>66.83</v>
          </cell>
          <cell r="F421" t="str">
            <v>Săparea șanțurilor pentru depozitarea puieților cu lățimea de 70 cm și adâncimea de 35 cm</v>
          </cell>
          <cell r="G421" t="str">
            <v>10 m</v>
          </cell>
          <cell r="H421">
            <v>2</v>
          </cell>
          <cell r="J421" t="str">
            <v>grele</v>
          </cell>
          <cell r="O421">
            <v>70</v>
          </cell>
          <cell r="P421">
            <v>35</v>
          </cell>
        </row>
        <row r="422">
          <cell r="A422" t="str">
            <v>C.20.III.c.6</v>
          </cell>
          <cell r="B422">
            <v>420</v>
          </cell>
          <cell r="C422" t="str">
            <v>C.20.III.c.6</v>
          </cell>
          <cell r="D422">
            <v>3.82</v>
          </cell>
          <cell r="E422">
            <v>95.61</v>
          </cell>
          <cell r="F422" t="str">
            <v>Săparea șanțurilor pentru depozitarea puieților cu lățimea de 100 cm și adâncimea de 35 cm</v>
          </cell>
          <cell r="G422" t="str">
            <v>10 m</v>
          </cell>
          <cell r="H422">
            <v>2</v>
          </cell>
          <cell r="J422" t="str">
            <v>grele</v>
          </cell>
          <cell r="O422">
            <v>100</v>
          </cell>
          <cell r="P422">
            <v>35</v>
          </cell>
        </row>
        <row r="423">
          <cell r="A423" t="str">
            <v>C.20.IV.a.1</v>
          </cell>
          <cell r="B423">
            <v>421</v>
          </cell>
          <cell r="C423" t="str">
            <v>C.20.IV.a.1</v>
          </cell>
          <cell r="D423">
            <v>0.83</v>
          </cell>
          <cell r="E423">
            <v>20.77</v>
          </cell>
          <cell r="F423" t="str">
            <v>Săparea șanțurilor pentru depozitarea puieților cu lățimea de 30 cm și adâncimea de 40 cm</v>
          </cell>
          <cell r="G423" t="str">
            <v>10 m</v>
          </cell>
          <cell r="H423">
            <v>2</v>
          </cell>
          <cell r="J423" t="str">
            <v>ușoare</v>
          </cell>
          <cell r="O423">
            <v>30</v>
          </cell>
          <cell r="P423">
            <v>40</v>
          </cell>
        </row>
        <row r="424">
          <cell r="A424" t="str">
            <v>C.20.IV.a.2</v>
          </cell>
          <cell r="B424">
            <v>422</v>
          </cell>
          <cell r="C424" t="str">
            <v>C.20.IV.a.2</v>
          </cell>
          <cell r="D424">
            <v>1.1000000000000001</v>
          </cell>
          <cell r="E424">
            <v>27.53</v>
          </cell>
          <cell r="F424" t="str">
            <v>Săparea șanțurilor pentru depozitarea puieților cu lățimea de 40 cm și adâncimea de 40 cm</v>
          </cell>
          <cell r="G424" t="str">
            <v>10 m</v>
          </cell>
          <cell r="H424">
            <v>2</v>
          </cell>
          <cell r="J424" t="str">
            <v>ușoare</v>
          </cell>
          <cell r="O424">
            <v>40</v>
          </cell>
          <cell r="P424">
            <v>40</v>
          </cell>
        </row>
        <row r="425">
          <cell r="A425" t="str">
            <v>C.20.IV.a.3</v>
          </cell>
          <cell r="B425">
            <v>423</v>
          </cell>
          <cell r="C425" t="str">
            <v>C.20.IV.a.3</v>
          </cell>
          <cell r="D425">
            <v>1.38</v>
          </cell>
          <cell r="E425">
            <v>34.54</v>
          </cell>
          <cell r="F425" t="str">
            <v>Săparea șanțurilor pentru depozitarea puieților cu lățimea de 50 cm și adâncimea de 40 cm</v>
          </cell>
          <cell r="G425" t="str">
            <v>10 m</v>
          </cell>
          <cell r="H425">
            <v>2</v>
          </cell>
          <cell r="J425" t="str">
            <v>ușoare</v>
          </cell>
          <cell r="O425">
            <v>50</v>
          </cell>
          <cell r="P425">
            <v>40</v>
          </cell>
        </row>
        <row r="426">
          <cell r="A426" t="str">
            <v>C.20.IV.a.4</v>
          </cell>
          <cell r="B426">
            <v>424</v>
          </cell>
          <cell r="C426" t="str">
            <v>C.20.IV.a.4</v>
          </cell>
          <cell r="D426">
            <v>1.66</v>
          </cell>
          <cell r="E426">
            <v>41.55</v>
          </cell>
          <cell r="F426" t="str">
            <v>Săparea șanțurilor pentru depozitarea puieților cu lățimea de 60 cm și adâncimea de 40 cm</v>
          </cell>
          <cell r="G426" t="str">
            <v>10 m</v>
          </cell>
          <cell r="H426">
            <v>2</v>
          </cell>
          <cell r="J426" t="str">
            <v>ușoare</v>
          </cell>
          <cell r="O426">
            <v>60</v>
          </cell>
          <cell r="P426">
            <v>40</v>
          </cell>
        </row>
        <row r="427">
          <cell r="A427" t="str">
            <v>C.20.IV.a.5</v>
          </cell>
          <cell r="B427">
            <v>425</v>
          </cell>
          <cell r="C427" t="str">
            <v>C.20.IV.a.5</v>
          </cell>
          <cell r="D427">
            <v>1.93</v>
          </cell>
          <cell r="E427">
            <v>48.31</v>
          </cell>
          <cell r="F427" t="str">
            <v>Săparea șanțurilor pentru depozitarea puieților cu lățimea de 70 cm și adâncimea de 40 cm</v>
          </cell>
          <cell r="G427" t="str">
            <v>10 m</v>
          </cell>
          <cell r="H427">
            <v>2</v>
          </cell>
          <cell r="J427" t="str">
            <v>ușoare</v>
          </cell>
          <cell r="O427">
            <v>70</v>
          </cell>
          <cell r="P427">
            <v>40</v>
          </cell>
        </row>
        <row r="428">
          <cell r="A428" t="str">
            <v>C.20.IV.a.6</v>
          </cell>
          <cell r="B428">
            <v>426</v>
          </cell>
          <cell r="C428" t="str">
            <v>C.20.IV.a.6</v>
          </cell>
          <cell r="D428">
            <v>2.76</v>
          </cell>
          <cell r="E428">
            <v>69.08</v>
          </cell>
          <cell r="F428" t="str">
            <v>Săparea șanțurilor pentru depozitarea puieților cu lățimea de 100 cm și adâncimea de 40 cm</v>
          </cell>
          <cell r="G428" t="str">
            <v>10 m</v>
          </cell>
          <cell r="H428">
            <v>2</v>
          </cell>
          <cell r="J428" t="str">
            <v>ușoare</v>
          </cell>
          <cell r="O428">
            <v>100</v>
          </cell>
          <cell r="P428">
            <v>40</v>
          </cell>
        </row>
        <row r="429">
          <cell r="A429" t="str">
            <v>C.20.IV.b.1</v>
          </cell>
          <cell r="B429">
            <v>427</v>
          </cell>
          <cell r="C429" t="str">
            <v>C.20.IV.b.1</v>
          </cell>
          <cell r="D429">
            <v>1.1200000000000001</v>
          </cell>
          <cell r="E429">
            <v>28.03</v>
          </cell>
          <cell r="F429" t="str">
            <v>Săparea șanțurilor pentru depozitarea puieților cu lățimea de 30 cm și adâncimea de 40 cm</v>
          </cell>
          <cell r="G429" t="str">
            <v>10 m</v>
          </cell>
          <cell r="H429">
            <v>2</v>
          </cell>
          <cell r="J429" t="str">
            <v>mijlocii</v>
          </cell>
          <cell r="O429">
            <v>30</v>
          </cell>
          <cell r="P429">
            <v>40</v>
          </cell>
        </row>
        <row r="430">
          <cell r="A430" t="str">
            <v>C.20.IV.b.2</v>
          </cell>
          <cell r="B430">
            <v>428</v>
          </cell>
          <cell r="C430" t="str">
            <v>C.20.IV.b.2</v>
          </cell>
          <cell r="D430">
            <v>1.49</v>
          </cell>
          <cell r="E430">
            <v>37.29</v>
          </cell>
          <cell r="F430" t="str">
            <v>Săparea șanțurilor pentru depozitarea puieților cu lățimea de 40 cm și adâncimea de 40 cm</v>
          </cell>
          <cell r="G430" t="str">
            <v>10 m</v>
          </cell>
          <cell r="H430">
            <v>2</v>
          </cell>
          <cell r="J430" t="str">
            <v>mijlocii</v>
          </cell>
          <cell r="O430">
            <v>40</v>
          </cell>
          <cell r="P430">
            <v>40</v>
          </cell>
        </row>
        <row r="431">
          <cell r="A431" t="str">
            <v>C.20.IV.b.3</v>
          </cell>
          <cell r="B431">
            <v>429</v>
          </cell>
          <cell r="C431" t="str">
            <v>C.20.IV.b.3</v>
          </cell>
          <cell r="D431">
            <v>1.86</v>
          </cell>
          <cell r="E431">
            <v>46.56</v>
          </cell>
          <cell r="F431" t="str">
            <v>Săparea șanțurilor pentru depozitarea puieților cu lățimea de 50 cm și adâncimea de 40 cm</v>
          </cell>
          <cell r="G431" t="str">
            <v>10 m</v>
          </cell>
          <cell r="H431">
            <v>2</v>
          </cell>
          <cell r="J431" t="str">
            <v>mijlocii</v>
          </cell>
          <cell r="O431">
            <v>50</v>
          </cell>
          <cell r="P431">
            <v>40</v>
          </cell>
        </row>
        <row r="432">
          <cell r="A432" t="str">
            <v>C.20.IV.b.4</v>
          </cell>
          <cell r="B432">
            <v>430</v>
          </cell>
          <cell r="C432" t="str">
            <v>C.20.IV.b.4</v>
          </cell>
          <cell r="D432">
            <v>2.23</v>
          </cell>
          <cell r="E432">
            <v>55.82</v>
          </cell>
          <cell r="F432" t="str">
            <v>Săparea șanțurilor pentru depozitarea puieților cu lățimea de 60 cm și adâncimea de 40 cm</v>
          </cell>
          <cell r="G432" t="str">
            <v>10 m</v>
          </cell>
          <cell r="H432">
            <v>2</v>
          </cell>
          <cell r="J432" t="str">
            <v>mijlocii</v>
          </cell>
          <cell r="O432">
            <v>60</v>
          </cell>
          <cell r="P432">
            <v>40</v>
          </cell>
        </row>
        <row r="433">
          <cell r="A433" t="str">
            <v>C.20.IV.b.5</v>
          </cell>
          <cell r="B433">
            <v>431</v>
          </cell>
          <cell r="C433" t="str">
            <v>C.20.IV.b.5</v>
          </cell>
          <cell r="D433">
            <v>2.6</v>
          </cell>
          <cell r="E433">
            <v>65.08</v>
          </cell>
          <cell r="F433" t="str">
            <v>Săparea șanțurilor pentru depozitarea puieților cu lățimea de 70 cm și adâncimea de 40 cm</v>
          </cell>
          <cell r="G433" t="str">
            <v>10 m</v>
          </cell>
          <cell r="H433">
            <v>2</v>
          </cell>
          <cell r="J433" t="str">
            <v>mijlocii</v>
          </cell>
          <cell r="O433">
            <v>70</v>
          </cell>
          <cell r="P433">
            <v>40</v>
          </cell>
        </row>
        <row r="434">
          <cell r="A434" t="str">
            <v>C.20.IV.b.6</v>
          </cell>
          <cell r="B434">
            <v>432</v>
          </cell>
          <cell r="C434" t="str">
            <v>C.20.IV.b.6</v>
          </cell>
          <cell r="D434">
            <v>3.72</v>
          </cell>
          <cell r="E434">
            <v>93.11</v>
          </cell>
          <cell r="F434" t="str">
            <v>Săparea șanțurilor pentru depozitarea puieților cu lățimea de 100 cm și adâncimea de 40 cm</v>
          </cell>
          <cell r="G434" t="str">
            <v>10 m</v>
          </cell>
          <cell r="H434">
            <v>2</v>
          </cell>
          <cell r="J434" t="str">
            <v>mijlocii</v>
          </cell>
          <cell r="O434">
            <v>100</v>
          </cell>
          <cell r="P434">
            <v>40</v>
          </cell>
        </row>
        <row r="435">
          <cell r="A435" t="str">
            <v>C.20.IV.c.1</v>
          </cell>
          <cell r="B435">
            <v>433</v>
          </cell>
          <cell r="C435" t="str">
            <v>C.20.IV.c.1</v>
          </cell>
          <cell r="D435">
            <v>1.31</v>
          </cell>
          <cell r="E435">
            <v>32.79</v>
          </cell>
          <cell r="F435" t="str">
            <v>Săparea șanțurilor pentru depozitarea puieților cu lățimea de 30 cm și adâncimea de 40 cm</v>
          </cell>
          <cell r="G435" t="str">
            <v>10 m</v>
          </cell>
          <cell r="H435">
            <v>2</v>
          </cell>
          <cell r="J435" t="str">
            <v>grele</v>
          </cell>
          <cell r="O435">
            <v>30</v>
          </cell>
          <cell r="P435">
            <v>40</v>
          </cell>
        </row>
        <row r="436">
          <cell r="A436" t="str">
            <v>C.20.IV.c.2</v>
          </cell>
          <cell r="B436">
            <v>434</v>
          </cell>
          <cell r="C436" t="str">
            <v>C.20.IV.c.2</v>
          </cell>
          <cell r="D436">
            <v>1.74</v>
          </cell>
          <cell r="E436">
            <v>43.55</v>
          </cell>
          <cell r="F436" t="str">
            <v>Săparea șanțurilor pentru depozitarea puieților cu lățimea de 40 cm și adâncimea de 40 cm</v>
          </cell>
          <cell r="G436" t="str">
            <v>10 m</v>
          </cell>
          <cell r="H436">
            <v>2</v>
          </cell>
          <cell r="J436" t="str">
            <v>grele</v>
          </cell>
          <cell r="O436">
            <v>40</v>
          </cell>
          <cell r="P436">
            <v>40</v>
          </cell>
        </row>
        <row r="437">
          <cell r="A437" t="str">
            <v>C.20.IV.c.3</v>
          </cell>
          <cell r="B437">
            <v>435</v>
          </cell>
          <cell r="C437" t="str">
            <v>C.20.IV.c.3</v>
          </cell>
          <cell r="D437">
            <v>2.1800000000000002</v>
          </cell>
          <cell r="E437">
            <v>54.57</v>
          </cell>
          <cell r="F437" t="str">
            <v>Săparea șanțurilor pentru depozitarea puieților cu lățimea de 50 cm și adâncimea de 40 cm</v>
          </cell>
          <cell r="G437" t="str">
            <v>10 m</v>
          </cell>
          <cell r="H437">
            <v>2</v>
          </cell>
          <cell r="J437" t="str">
            <v>grele</v>
          </cell>
          <cell r="O437">
            <v>50</v>
          </cell>
          <cell r="P437">
            <v>40</v>
          </cell>
        </row>
        <row r="438">
          <cell r="A438" t="str">
            <v>C.20.IV.c.4</v>
          </cell>
          <cell r="B438">
            <v>436</v>
          </cell>
          <cell r="C438" t="str">
            <v>C.20.IV.c.4</v>
          </cell>
          <cell r="D438">
            <v>2.62</v>
          </cell>
          <cell r="E438">
            <v>65.58</v>
          </cell>
          <cell r="F438" t="str">
            <v>Săparea șanțurilor pentru depozitarea puieților cu lățimea de 60 cm și adâncimea de 40 cm</v>
          </cell>
          <cell r="G438" t="str">
            <v>10 m</v>
          </cell>
          <cell r="H438">
            <v>2</v>
          </cell>
          <cell r="J438" t="str">
            <v>grele</v>
          </cell>
          <cell r="O438">
            <v>60</v>
          </cell>
          <cell r="P438">
            <v>40</v>
          </cell>
        </row>
        <row r="439">
          <cell r="A439" t="str">
            <v>C.20.IV.c.5</v>
          </cell>
          <cell r="B439">
            <v>437</v>
          </cell>
          <cell r="C439" t="str">
            <v>C.20.IV.c.5</v>
          </cell>
          <cell r="D439">
            <v>3.05</v>
          </cell>
          <cell r="E439">
            <v>76.34</v>
          </cell>
          <cell r="F439" t="str">
            <v>Săparea șanțurilor pentru depozitarea puieților cu lățimea de 70 cm și adâncimea de 40 cm</v>
          </cell>
          <cell r="G439" t="str">
            <v>10 m</v>
          </cell>
          <cell r="H439">
            <v>2</v>
          </cell>
          <cell r="J439" t="str">
            <v>grele</v>
          </cell>
          <cell r="O439">
            <v>70</v>
          </cell>
          <cell r="P439">
            <v>40</v>
          </cell>
        </row>
        <row r="440">
          <cell r="A440" t="str">
            <v>C.20.IV.c.6</v>
          </cell>
          <cell r="B440">
            <v>438</v>
          </cell>
          <cell r="C440" t="str">
            <v>C.20.IV.c.6</v>
          </cell>
          <cell r="D440">
            <v>4.3600000000000003</v>
          </cell>
          <cell r="E440">
            <v>109.13</v>
          </cell>
          <cell r="F440" t="str">
            <v>Săparea șanțurilor pentru depozitarea puieților cu lățimea de 100 cm și adâncimea de 40 cm</v>
          </cell>
          <cell r="G440" t="str">
            <v>10 m</v>
          </cell>
          <cell r="H440">
            <v>2</v>
          </cell>
          <cell r="J440" t="str">
            <v>grele</v>
          </cell>
          <cell r="O440">
            <v>100</v>
          </cell>
          <cell r="P440">
            <v>40</v>
          </cell>
        </row>
        <row r="441">
          <cell r="A441" t="str">
            <v>C.21.a</v>
          </cell>
          <cell r="B441">
            <v>439</v>
          </cell>
          <cell r="C441" t="str">
            <v>C.21.a</v>
          </cell>
          <cell r="D441">
            <v>0.2</v>
          </cell>
          <cell r="E441">
            <v>5.1100000000000003</v>
          </cell>
          <cell r="F441" t="str">
            <v>Amenajarea sau reamenajarea ghețăriilor pentru păstrarea puieților - curățarea șanțului vechi de resturi de iarbă</v>
          </cell>
          <cell r="G441" t="str">
            <v>m.p.</v>
          </cell>
          <cell r="H441">
            <v>3</v>
          </cell>
        </row>
        <row r="442">
          <cell r="A442" t="str">
            <v>C.21.b.1</v>
          </cell>
          <cell r="B442">
            <v>440</v>
          </cell>
          <cell r="C442" t="str">
            <v>C.21.b.1</v>
          </cell>
          <cell r="D442">
            <v>1.08</v>
          </cell>
          <cell r="E442">
            <v>27.57</v>
          </cell>
          <cell r="F442" t="str">
            <v>Amenajarea sau reamenajarea ghețăriilor pentru păstrarea puieților - pregătirea ghețăriei (pat rece format din gheață și zăpadă)</v>
          </cell>
          <cell r="G442" t="str">
            <v>m.p.</v>
          </cell>
          <cell r="H442">
            <v>3</v>
          </cell>
        </row>
        <row r="443">
          <cell r="A443" t="str">
            <v>C.21.b.2</v>
          </cell>
          <cell r="B443">
            <v>441</v>
          </cell>
          <cell r="C443" t="str">
            <v>C.21.b.2</v>
          </cell>
          <cell r="D443">
            <v>1</v>
          </cell>
          <cell r="E443">
            <v>25.53</v>
          </cell>
          <cell r="F443" t="str">
            <v>Amenajarea sau reamenajarea ghețăriilor pentru păstrarea puieților - pregătirea ghețăriei (pat rece format din zăpadă)</v>
          </cell>
          <cell r="G443" t="str">
            <v>m.p.</v>
          </cell>
          <cell r="H443">
            <v>3</v>
          </cell>
        </row>
        <row r="444">
          <cell r="A444" t="str">
            <v>C.24.I.a.1</v>
          </cell>
          <cell r="B444">
            <v>442</v>
          </cell>
          <cell r="C444" t="str">
            <v>C.24.I.a.1</v>
          </cell>
          <cell r="D444">
            <v>0.14000000000000001</v>
          </cell>
          <cell r="E444">
            <v>3.57</v>
          </cell>
          <cell r="F444" t="str">
            <v>Depozitarea puieţilor la şanţ - rășinoase de 1 - 3 ani</v>
          </cell>
          <cell r="G444" t="str">
            <v>1000 buc</v>
          </cell>
          <cell r="H444">
            <v>3</v>
          </cell>
        </row>
        <row r="445">
          <cell r="A445" t="str">
            <v>C.24.I.a.2</v>
          </cell>
          <cell r="B445">
            <v>443</v>
          </cell>
          <cell r="C445" t="str">
            <v>C.24.I.a.2</v>
          </cell>
          <cell r="D445">
            <v>0.16</v>
          </cell>
          <cell r="E445">
            <v>4.08</v>
          </cell>
          <cell r="F445" t="str">
            <v>Depozitarea puieţilor la şanţ  - rășinoase de &gt; 3 ani</v>
          </cell>
          <cell r="G445" t="str">
            <v>1000 buc</v>
          </cell>
          <cell r="H445">
            <v>3</v>
          </cell>
        </row>
        <row r="446">
          <cell r="A446" t="str">
            <v>C.24.I.b.1</v>
          </cell>
          <cell r="B446">
            <v>444</v>
          </cell>
          <cell r="C446" t="str">
            <v>C.24.I.b.1</v>
          </cell>
          <cell r="D446">
            <v>0.21</v>
          </cell>
          <cell r="E446">
            <v>5.36</v>
          </cell>
          <cell r="F446" t="str">
            <v>Depozitarea puieţilor la şanţ - foioase de 3 ani</v>
          </cell>
          <cell r="G446" t="str">
            <v>1000 buc</v>
          </cell>
          <cell r="H446">
            <v>3</v>
          </cell>
        </row>
        <row r="447">
          <cell r="A447" t="str">
            <v>C.24.I.b.2</v>
          </cell>
          <cell r="B447">
            <v>445</v>
          </cell>
          <cell r="C447" t="str">
            <v>C.24.I.b.2</v>
          </cell>
          <cell r="D447">
            <v>0.16</v>
          </cell>
          <cell r="E447">
            <v>4.08</v>
          </cell>
          <cell r="F447" t="str">
            <v>Depozitarea puieţilor la şanţ - foioase de 1 - 2 ani</v>
          </cell>
          <cell r="G447" t="str">
            <v>1000 buc</v>
          </cell>
          <cell r="H447">
            <v>3</v>
          </cell>
        </row>
        <row r="448">
          <cell r="A448" t="str">
            <v>C.24.I.c.1</v>
          </cell>
          <cell r="B448">
            <v>446</v>
          </cell>
          <cell r="C448" t="str">
            <v>C.24.I.c.1</v>
          </cell>
          <cell r="D448">
            <v>0.56000000000000005</v>
          </cell>
          <cell r="E448">
            <v>14.3</v>
          </cell>
          <cell r="F448" t="str">
            <v>Depozitarea puieţilor la şanţ - plop euramerican de 1 an</v>
          </cell>
          <cell r="G448" t="str">
            <v>1000 buc</v>
          </cell>
          <cell r="H448">
            <v>3</v>
          </cell>
        </row>
        <row r="449">
          <cell r="A449" t="str">
            <v>C.24.I.c.2</v>
          </cell>
          <cell r="B449">
            <v>447</v>
          </cell>
          <cell r="C449" t="str">
            <v>C.24.I.c.2</v>
          </cell>
          <cell r="D449">
            <v>1.44</v>
          </cell>
          <cell r="E449">
            <v>36.76</v>
          </cell>
          <cell r="F449" t="str">
            <v>Depozitarea puieţilor la şanţ - plop euramerican de talie mare pentru plantații în aliniamente</v>
          </cell>
          <cell r="G449" t="str">
            <v>1000 buc</v>
          </cell>
          <cell r="H449">
            <v>3</v>
          </cell>
        </row>
        <row r="450">
          <cell r="A450" t="str">
            <v>C.24.II.a</v>
          </cell>
          <cell r="B450">
            <v>448</v>
          </cell>
          <cell r="C450" t="str">
            <v>C.24.II.a</v>
          </cell>
          <cell r="D450">
            <v>0.25</v>
          </cell>
          <cell r="E450">
            <v>6.38</v>
          </cell>
          <cell r="F450" t="str">
            <v>Conservarea puieţilor de rășinoase în gheţărie</v>
          </cell>
          <cell r="G450" t="str">
            <v>1000 buc</v>
          </cell>
          <cell r="H450">
            <v>3</v>
          </cell>
        </row>
        <row r="451">
          <cell r="A451" t="str">
            <v>C.25.I.a.1</v>
          </cell>
          <cell r="B451">
            <v>449</v>
          </cell>
          <cell r="C451" t="str">
            <v>C.25.I.a.1</v>
          </cell>
          <cell r="D451">
            <v>38.18</v>
          </cell>
          <cell r="E451">
            <v>993.83</v>
          </cell>
          <cell r="F451" t="str">
            <v>Semănături directe în vetre în teren nepregătit - sub masiv sau în terenuri destinate reîmpăduririi - răsinoase</v>
          </cell>
          <cell r="G451" t="str">
            <v>1000 buc</v>
          </cell>
          <cell r="H451">
            <v>4</v>
          </cell>
          <cell r="J451" t="str">
            <v>ușoare</v>
          </cell>
        </row>
        <row r="452">
          <cell r="A452" t="str">
            <v>C.25.I.a.2</v>
          </cell>
          <cell r="B452">
            <v>450</v>
          </cell>
          <cell r="C452" t="str">
            <v>C.25.I.a.2</v>
          </cell>
          <cell r="D452">
            <v>49.22</v>
          </cell>
          <cell r="E452">
            <v>1281.2</v>
          </cell>
          <cell r="F452" t="str">
            <v>Semănături directe în vetre în teren nepregătit - sub masiv sau în terenuri destinate reîmpăduririi - răsinoase</v>
          </cell>
          <cell r="G452" t="str">
            <v>1000 buc</v>
          </cell>
          <cell r="H452">
            <v>4</v>
          </cell>
          <cell r="J452" t="str">
            <v>mijlocii</v>
          </cell>
        </row>
        <row r="453">
          <cell r="A453" t="str">
            <v>C.25.I.a.3</v>
          </cell>
          <cell r="B453">
            <v>451</v>
          </cell>
          <cell r="C453" t="str">
            <v>C.25.I.a.3</v>
          </cell>
          <cell r="D453">
            <v>64.16</v>
          </cell>
          <cell r="E453">
            <v>1670.08</v>
          </cell>
          <cell r="F453" t="str">
            <v>Semănături directe în vetre în teren nepregătit - sub masiv sau în terenuri destinate reîmpăduririi - răsinoase</v>
          </cell>
          <cell r="G453" t="str">
            <v>1000 buc</v>
          </cell>
          <cell r="H453">
            <v>4</v>
          </cell>
          <cell r="J453" t="str">
            <v>grele</v>
          </cell>
        </row>
        <row r="454">
          <cell r="A454" t="str">
            <v>C.25.I.b.1</v>
          </cell>
          <cell r="B454">
            <v>452</v>
          </cell>
          <cell r="C454" t="str">
            <v>C.25.I.b.1</v>
          </cell>
          <cell r="D454">
            <v>42.57</v>
          </cell>
          <cell r="E454">
            <v>1108.0999999999999</v>
          </cell>
          <cell r="F454" t="str">
            <v>Semănături directe în vetre în teren nepregătit - sub masiv sau în terenuri destinate reîmpăduririi - cvercinee</v>
          </cell>
          <cell r="G454" t="str">
            <v>1000 buc</v>
          </cell>
          <cell r="H454">
            <v>4</v>
          </cell>
          <cell r="J454" t="str">
            <v>ușoare</v>
          </cell>
        </row>
        <row r="455">
          <cell r="A455" t="str">
            <v>C.25.I.b.2</v>
          </cell>
          <cell r="B455">
            <v>453</v>
          </cell>
          <cell r="C455" t="str">
            <v>C.25.I.b.2</v>
          </cell>
          <cell r="D455">
            <v>53.24</v>
          </cell>
          <cell r="E455">
            <v>1385.84</v>
          </cell>
          <cell r="F455" t="str">
            <v>Semănături directe în vetre în teren nepregătit - sub masiv sau în terenuri destinate reîmpăduririi - cvercinee</v>
          </cell>
          <cell r="G455" t="str">
            <v>1000 buc</v>
          </cell>
          <cell r="H455">
            <v>4</v>
          </cell>
          <cell r="J455" t="str">
            <v>mijlocii</v>
          </cell>
        </row>
        <row r="456">
          <cell r="A456" t="str">
            <v>C.25.I.b.3</v>
          </cell>
          <cell r="B456">
            <v>454</v>
          </cell>
          <cell r="C456" t="str">
            <v>C.25.I.b.3</v>
          </cell>
          <cell r="D456">
            <v>68.180000000000007</v>
          </cell>
          <cell r="E456">
            <v>1774.73</v>
          </cell>
          <cell r="F456" t="str">
            <v>Semănături directe în vetre în teren nepregătit - sub masiv sau în terenuri destinate reîmpăduririi - cvercinee</v>
          </cell>
          <cell r="G456" t="str">
            <v>1000 buc</v>
          </cell>
          <cell r="H456">
            <v>4</v>
          </cell>
          <cell r="J456" t="str">
            <v>grele</v>
          </cell>
        </row>
        <row r="457">
          <cell r="A457" t="str">
            <v>C.25.II.a.1</v>
          </cell>
          <cell r="B457">
            <v>455</v>
          </cell>
          <cell r="C457" t="str">
            <v>C.25.II.a.1</v>
          </cell>
          <cell r="D457">
            <v>56.56</v>
          </cell>
          <cell r="E457">
            <v>1472.26</v>
          </cell>
          <cell r="F457" t="str">
            <v>Semănături directe în vetre în teren nepregătit - în poieni destinate împăduririi - cvercinee</v>
          </cell>
          <cell r="G457" t="str">
            <v>1000 buc</v>
          </cell>
          <cell r="H457">
            <v>4</v>
          </cell>
          <cell r="J457" t="str">
            <v>ușoare</v>
          </cell>
        </row>
        <row r="458">
          <cell r="A458" t="str">
            <v>C.25.II.a.2</v>
          </cell>
          <cell r="B458">
            <v>456</v>
          </cell>
          <cell r="C458" t="str">
            <v>C.25.II.a.2</v>
          </cell>
          <cell r="D458">
            <v>70.45</v>
          </cell>
          <cell r="E458">
            <v>1833.81</v>
          </cell>
          <cell r="F458" t="str">
            <v>Semănături directe în vetre în teren nepregătit - în poieni destinate împăduririi - cvercinee</v>
          </cell>
          <cell r="G458" t="str">
            <v>1000 buc</v>
          </cell>
          <cell r="H458">
            <v>4</v>
          </cell>
          <cell r="J458" t="str">
            <v>mijlocii</v>
          </cell>
        </row>
        <row r="459">
          <cell r="A459" t="str">
            <v>C.25.II.a.3</v>
          </cell>
          <cell r="B459">
            <v>457</v>
          </cell>
          <cell r="C459" t="str">
            <v>C.25.II.a.3</v>
          </cell>
          <cell r="D459">
            <v>97.31</v>
          </cell>
          <cell r="E459">
            <v>2532.98</v>
          </cell>
          <cell r="F459" t="str">
            <v>Semănături directe în vetre în teren nepregătit - în poieni destinate împăduririi - cvercinee</v>
          </cell>
          <cell r="G459" t="str">
            <v>1000 buc</v>
          </cell>
          <cell r="H459">
            <v>4</v>
          </cell>
          <cell r="J459" t="str">
            <v>grele</v>
          </cell>
        </row>
        <row r="460">
          <cell r="A460" t="str">
            <v>C.39.a</v>
          </cell>
          <cell r="B460">
            <v>458</v>
          </cell>
          <cell r="C460" t="str">
            <v>C.39.a</v>
          </cell>
          <cell r="D460">
            <v>17.579999999999998</v>
          </cell>
          <cell r="E460">
            <v>466.4</v>
          </cell>
          <cell r="F460" t="str">
            <v>Pichetarea terenului în vederea împăduririlor - cu picheți</v>
          </cell>
          <cell r="G460" t="str">
            <v>1000 buc</v>
          </cell>
          <cell r="H460">
            <v>5</v>
          </cell>
          <cell r="K460" t="str">
            <v>4x4</v>
          </cell>
        </row>
        <row r="461">
          <cell r="A461" t="str">
            <v>C.39.b</v>
          </cell>
          <cell r="B461">
            <v>459</v>
          </cell>
          <cell r="C461" t="str">
            <v>C.39.b</v>
          </cell>
          <cell r="D461">
            <v>13.79</v>
          </cell>
          <cell r="E461">
            <v>365.85</v>
          </cell>
          <cell r="F461" t="str">
            <v>Pichetarea terenului în vederea împăduririlor - cu picheți</v>
          </cell>
          <cell r="G461" t="str">
            <v>1000 buc</v>
          </cell>
          <cell r="H461">
            <v>5</v>
          </cell>
          <cell r="K461" t="str">
            <v>3x3</v>
          </cell>
        </row>
        <row r="462">
          <cell r="A462" t="str">
            <v>C.39.c</v>
          </cell>
          <cell r="B462">
            <v>460</v>
          </cell>
          <cell r="C462" t="str">
            <v>C.39.c</v>
          </cell>
          <cell r="D462">
            <v>13.72</v>
          </cell>
          <cell r="E462">
            <v>363.99</v>
          </cell>
          <cell r="F462" t="str">
            <v>Pichetarea terenului în vederea împăduririlor - cu picheți</v>
          </cell>
          <cell r="G462" t="str">
            <v>1000 buc</v>
          </cell>
          <cell r="H462">
            <v>5</v>
          </cell>
          <cell r="K462" t="str">
            <v>3x2</v>
          </cell>
        </row>
        <row r="463">
          <cell r="A463" t="str">
            <v>C.39.d.1</v>
          </cell>
          <cell r="B463">
            <v>461</v>
          </cell>
          <cell r="C463" t="str">
            <v>C.39.d.1</v>
          </cell>
          <cell r="D463">
            <v>20.45</v>
          </cell>
          <cell r="E463">
            <v>542.54</v>
          </cell>
          <cell r="F463" t="str">
            <v>Pichetarea terenului în vederea împăduririlor - cu țăruși</v>
          </cell>
          <cell r="G463" t="str">
            <v>1000 buc</v>
          </cell>
          <cell r="H463">
            <v>5</v>
          </cell>
          <cell r="K463" t="str">
            <v>2x1</v>
          </cell>
        </row>
        <row r="464">
          <cell r="A464" t="str">
            <v>C.39.d.2</v>
          </cell>
          <cell r="B464">
            <v>462</v>
          </cell>
          <cell r="C464" t="str">
            <v>C.39.d.2</v>
          </cell>
          <cell r="D464">
            <v>15.9</v>
          </cell>
          <cell r="E464">
            <v>421.83</v>
          </cell>
          <cell r="F464" t="str">
            <v>Pichetarea terenului în vederea împăduririlor - cu picheți</v>
          </cell>
          <cell r="G464" t="str">
            <v>1000 buc</v>
          </cell>
          <cell r="H464">
            <v>5</v>
          </cell>
          <cell r="K464" t="str">
            <v>2x1</v>
          </cell>
        </row>
        <row r="465">
          <cell r="A465" t="str">
            <v>C.39.e</v>
          </cell>
          <cell r="B465">
            <v>463</v>
          </cell>
          <cell r="C465" t="str">
            <v>C.39.e</v>
          </cell>
          <cell r="D465">
            <v>10.15</v>
          </cell>
          <cell r="E465">
            <v>269.27999999999997</v>
          </cell>
          <cell r="F465" t="str">
            <v>Pichetarea terenului în vederea împăduririlor - cu picheți</v>
          </cell>
          <cell r="G465" t="str">
            <v>1000 buc</v>
          </cell>
          <cell r="H465">
            <v>5</v>
          </cell>
          <cell r="K465" t="str">
            <v>1x1</v>
          </cell>
        </row>
        <row r="466">
          <cell r="A466" t="str">
            <v>C.39.f</v>
          </cell>
          <cell r="B466">
            <v>464</v>
          </cell>
          <cell r="C466" t="str">
            <v>C.39.f</v>
          </cell>
          <cell r="D466">
            <v>15.94</v>
          </cell>
          <cell r="E466">
            <v>422.89</v>
          </cell>
          <cell r="F466" t="str">
            <v>Pichetarea terenului în vederea împăduririlor - cu picheți</v>
          </cell>
          <cell r="G466" t="str">
            <v>1000 buc</v>
          </cell>
          <cell r="H466">
            <v>5</v>
          </cell>
          <cell r="K466" t="str">
            <v>1.5x0.6</v>
          </cell>
        </row>
        <row r="467">
          <cell r="A467" t="str">
            <v>C.39.g</v>
          </cell>
          <cell r="B467">
            <v>465</v>
          </cell>
          <cell r="C467" t="str">
            <v>C.39.g</v>
          </cell>
          <cell r="D467">
            <v>19.05</v>
          </cell>
          <cell r="E467">
            <v>505.4</v>
          </cell>
          <cell r="F467" t="str">
            <v>Pichetarea terenului în vederea împăduririlor - cu picheți</v>
          </cell>
          <cell r="G467" t="str">
            <v>1000 buc</v>
          </cell>
          <cell r="H467">
            <v>5</v>
          </cell>
          <cell r="K467" t="str">
            <v>5x5</v>
          </cell>
        </row>
        <row r="468">
          <cell r="A468" t="str">
            <v>C.4.A.a</v>
          </cell>
          <cell r="B468">
            <v>466</v>
          </cell>
          <cell r="C468" t="str">
            <v>C.4.A.a</v>
          </cell>
          <cell r="D468">
            <v>1.74</v>
          </cell>
          <cell r="E468">
            <v>43.55</v>
          </cell>
          <cell r="F468" t="str">
            <v>Tăierea manuală a tufișurilor, arbuștilor și arborilor subțiri - fără scoaterea rădăcinilor</v>
          </cell>
          <cell r="G468" t="str">
            <v>ar</v>
          </cell>
          <cell r="H468">
            <v>2</v>
          </cell>
          <cell r="J468" t="str">
            <v>ușoare</v>
          </cell>
        </row>
        <row r="469">
          <cell r="A469" t="str">
            <v>C.4.A.b</v>
          </cell>
          <cell r="B469">
            <v>467</v>
          </cell>
          <cell r="C469" t="str">
            <v>C.4.A.b</v>
          </cell>
          <cell r="D469">
            <v>2.63</v>
          </cell>
          <cell r="E469">
            <v>65.83</v>
          </cell>
          <cell r="F469" t="str">
            <v>Tăierea manuală a tufișurilor, arbuștilor și arborilor subțiri - fără scoaterea rădăcinilor</v>
          </cell>
          <cell r="G469" t="str">
            <v>ar</v>
          </cell>
          <cell r="H469">
            <v>2</v>
          </cell>
          <cell r="J469" t="str">
            <v>mijlocii</v>
          </cell>
        </row>
        <row r="470">
          <cell r="A470" t="str">
            <v>C.4.A.c</v>
          </cell>
          <cell r="B470">
            <v>468</v>
          </cell>
          <cell r="C470" t="str">
            <v>C.4.A.c</v>
          </cell>
          <cell r="D470">
            <v>5.19</v>
          </cell>
          <cell r="E470">
            <v>129.91</v>
          </cell>
          <cell r="F470" t="str">
            <v>Tăierea manuală a tufișurilor, arbuștilor și arborilor subțiri - fără scoaterea rădăcinilor</v>
          </cell>
          <cell r="G470" t="str">
            <v>ar</v>
          </cell>
          <cell r="H470">
            <v>2</v>
          </cell>
          <cell r="J470" t="str">
            <v>grele</v>
          </cell>
        </row>
        <row r="471">
          <cell r="A471" t="str">
            <v>C.4.B</v>
          </cell>
          <cell r="B471">
            <v>469</v>
          </cell>
          <cell r="C471" t="str">
            <v>C.4.B</v>
          </cell>
          <cell r="D471">
            <v>14.81</v>
          </cell>
          <cell r="E471">
            <v>370.69</v>
          </cell>
          <cell r="F471" t="str">
            <v>Tăierea manuală a tufișurilor, arbuștilor și arborilor subțiri - cu scoaterea rădăcinilor</v>
          </cell>
          <cell r="G471" t="str">
            <v>ar</v>
          </cell>
          <cell r="H471">
            <v>2</v>
          </cell>
        </row>
        <row r="472">
          <cell r="A472" t="str">
            <v>C.46.a</v>
          </cell>
          <cell r="B472">
            <v>470</v>
          </cell>
          <cell r="C472" t="str">
            <v>C.46.a</v>
          </cell>
          <cell r="D472">
            <v>0.17</v>
          </cell>
          <cell r="E472">
            <v>4.43</v>
          </cell>
          <cell r="F472" t="str">
            <v>Revizuirea plantaţiilor și semănăturilor directe</v>
          </cell>
          <cell r="G472" t="str">
            <v>ar</v>
          </cell>
          <cell r="H472">
            <v>4</v>
          </cell>
          <cell r="L472" t="str">
            <v>&lt;10</v>
          </cell>
        </row>
        <row r="473">
          <cell r="A473" t="str">
            <v>C.46.b</v>
          </cell>
          <cell r="B473">
            <v>471</v>
          </cell>
          <cell r="C473" t="str">
            <v>C.46.b</v>
          </cell>
          <cell r="D473">
            <v>0.28000000000000003</v>
          </cell>
          <cell r="E473">
            <v>7.29</v>
          </cell>
          <cell r="F473" t="str">
            <v>Revizuirea plantaţiilor și semănăturilor directe</v>
          </cell>
          <cell r="G473" t="str">
            <v>ar</v>
          </cell>
          <cell r="H473">
            <v>4</v>
          </cell>
          <cell r="L473" t="str">
            <v>11-20</v>
          </cell>
        </row>
        <row r="474">
          <cell r="A474" t="str">
            <v>C.46.c</v>
          </cell>
          <cell r="B474">
            <v>472</v>
          </cell>
          <cell r="C474" t="str">
            <v>C.46.c</v>
          </cell>
          <cell r="D474">
            <v>0.47</v>
          </cell>
          <cell r="E474">
            <v>12.23</v>
          </cell>
          <cell r="F474" t="str">
            <v>Revizuirea plantaţiilor și semănăturilor directe</v>
          </cell>
          <cell r="G474" t="str">
            <v>ar</v>
          </cell>
          <cell r="H474">
            <v>4</v>
          </cell>
          <cell r="L474" t="str">
            <v>21-30</v>
          </cell>
        </row>
        <row r="475">
          <cell r="A475" t="str">
            <v>C.46.d</v>
          </cell>
          <cell r="B475">
            <v>473</v>
          </cell>
          <cell r="C475" t="str">
            <v>C.46.d</v>
          </cell>
          <cell r="D475">
            <v>0.64</v>
          </cell>
          <cell r="E475">
            <v>16.66</v>
          </cell>
          <cell r="F475" t="str">
            <v>Revizuirea plantaţiilor și semănăturilor directe</v>
          </cell>
          <cell r="G475" t="str">
            <v>ar</v>
          </cell>
          <cell r="H475">
            <v>4</v>
          </cell>
          <cell r="L475" t="str">
            <v>&gt;30</v>
          </cell>
        </row>
        <row r="476">
          <cell r="A476" t="str">
            <v>C.51.I.a.1</v>
          </cell>
          <cell r="B476">
            <v>474</v>
          </cell>
          <cell r="C476" t="str">
            <v>C.51.I.a.1</v>
          </cell>
          <cell r="D476">
            <v>17.82</v>
          </cell>
          <cell r="E476">
            <v>463.85</v>
          </cell>
          <cell r="F476" t="str">
            <v>Mobilizarea manuală a solului în jurul puieților în plantații, semănături directe și regenerări naturale - Prașila I</v>
          </cell>
          <cell r="G476" t="str">
            <v>1000 buc</v>
          </cell>
          <cell r="H476">
            <v>4</v>
          </cell>
          <cell r="J476" t="str">
            <v>ușoare</v>
          </cell>
        </row>
        <row r="477">
          <cell r="A477" t="str">
            <v>C.51.I.a.2</v>
          </cell>
          <cell r="B477">
            <v>475</v>
          </cell>
          <cell r="C477" t="str">
            <v>C.51.I.a.2</v>
          </cell>
          <cell r="D477">
            <v>21.05</v>
          </cell>
          <cell r="E477">
            <v>547.92999999999995</v>
          </cell>
          <cell r="F477" t="str">
            <v>Mobilizarea manuală a solului în jurul puieților în plantații, semănături directe și regenerări naturale - Prașila I</v>
          </cell>
          <cell r="G477" t="str">
            <v>1000 buc</v>
          </cell>
          <cell r="H477">
            <v>4</v>
          </cell>
          <cell r="J477" t="str">
            <v>mijlocii</v>
          </cell>
        </row>
        <row r="478">
          <cell r="A478" t="str">
            <v>C.51.I.a.3</v>
          </cell>
          <cell r="B478">
            <v>476</v>
          </cell>
          <cell r="C478" t="str">
            <v>C.51.I.a.3</v>
          </cell>
          <cell r="D478">
            <v>30.19</v>
          </cell>
          <cell r="E478">
            <v>785.85</v>
          </cell>
          <cell r="F478" t="str">
            <v>Mobilizarea manuală a solului în jurul puieților în plantații, semănături directe și regenerări naturale - Prașila I</v>
          </cell>
          <cell r="G478" t="str">
            <v>1000 buc</v>
          </cell>
          <cell r="H478">
            <v>4</v>
          </cell>
          <cell r="J478" t="str">
            <v>grele</v>
          </cell>
        </row>
        <row r="479">
          <cell r="A479" t="str">
            <v>C.51.I.b.1</v>
          </cell>
          <cell r="B479">
            <v>477</v>
          </cell>
          <cell r="C479" t="str">
            <v>C.51.I.b.1</v>
          </cell>
          <cell r="D479">
            <v>16.100000000000001</v>
          </cell>
          <cell r="E479">
            <v>419.08</v>
          </cell>
          <cell r="F479" t="str">
            <v>Mobilizarea manuală a solului în jurul puieților în plantații, semănături directe și regenerări naturale - Prașila I</v>
          </cell>
          <cell r="G479" t="str">
            <v>1000 buc</v>
          </cell>
          <cell r="H479">
            <v>4</v>
          </cell>
          <cell r="J479" t="str">
            <v>ușoare</v>
          </cell>
        </row>
        <row r="480">
          <cell r="A480" t="str">
            <v>C.51.I.b.2</v>
          </cell>
          <cell r="B480">
            <v>478</v>
          </cell>
          <cell r="C480" t="str">
            <v>C.51.I.b.2</v>
          </cell>
          <cell r="D480">
            <v>23.39</v>
          </cell>
          <cell r="E480">
            <v>608.84</v>
          </cell>
          <cell r="F480" t="str">
            <v>Mobilizarea manuală a solului în jurul puieților în plantații, semănături directe și regenerări naturale - Prașila I</v>
          </cell>
          <cell r="G480" t="str">
            <v>1000 buc</v>
          </cell>
          <cell r="H480">
            <v>4</v>
          </cell>
          <cell r="J480" t="str">
            <v>mijlocii</v>
          </cell>
        </row>
        <row r="481">
          <cell r="A481" t="str">
            <v>C.51.I.b.3</v>
          </cell>
          <cell r="B481">
            <v>479</v>
          </cell>
          <cell r="C481" t="str">
            <v>C.51.I.b.3</v>
          </cell>
          <cell r="D481">
            <v>37.56</v>
          </cell>
          <cell r="E481">
            <v>977.69</v>
          </cell>
          <cell r="F481" t="str">
            <v>Mobilizarea manuală a solului în jurul puieților în plantații, semănături directe și regenerări naturale - Prașila I</v>
          </cell>
          <cell r="G481" t="str">
            <v>1000 buc</v>
          </cell>
          <cell r="H481">
            <v>4</v>
          </cell>
          <cell r="J481" t="str">
            <v>grele</v>
          </cell>
        </row>
        <row r="482">
          <cell r="A482" t="str">
            <v>C.51.I.b.4</v>
          </cell>
          <cell r="B482">
            <v>480</v>
          </cell>
          <cell r="C482" t="str">
            <v>C.51.I.b.4</v>
          </cell>
          <cell r="D482">
            <v>51.61</v>
          </cell>
          <cell r="E482">
            <v>1343.41</v>
          </cell>
          <cell r="F482" t="str">
            <v>Mobilizarea manuală a solului în jurul puieților în plantații, semănături directe și regenerări naturale - Prașila I</v>
          </cell>
          <cell r="G482" t="str">
            <v>1000 buc</v>
          </cell>
          <cell r="H482">
            <v>4</v>
          </cell>
          <cell r="J482" t="str">
            <v>f. grele</v>
          </cell>
        </row>
        <row r="483">
          <cell r="A483" t="str">
            <v>C.51.II.a.1</v>
          </cell>
          <cell r="B483">
            <v>481</v>
          </cell>
          <cell r="C483" t="str">
            <v>C.51.II.a.1</v>
          </cell>
          <cell r="D483">
            <v>14.47</v>
          </cell>
          <cell r="E483">
            <v>376.65</v>
          </cell>
          <cell r="F483" t="str">
            <v>Mobilizarea manuală a solului în jurul puieților în plantații, semănături directe și regenerări naturale - Prașila a II a</v>
          </cell>
          <cell r="G483" t="str">
            <v>1000 buc</v>
          </cell>
          <cell r="H483">
            <v>4</v>
          </cell>
          <cell r="J483" t="str">
            <v>ușoare</v>
          </cell>
        </row>
        <row r="484">
          <cell r="A484" t="str">
            <v>C.51.II.a.2</v>
          </cell>
          <cell r="B484">
            <v>482</v>
          </cell>
          <cell r="C484" t="str">
            <v>C.51.II.a.2</v>
          </cell>
          <cell r="D484">
            <v>18.96</v>
          </cell>
          <cell r="E484">
            <v>493.53</v>
          </cell>
          <cell r="F484" t="str">
            <v>Mobilizarea manuală a solului în jurul puieților în plantații, semănături directe și regenerări naturale - Prașila a II a</v>
          </cell>
          <cell r="G484" t="str">
            <v>1000 buc</v>
          </cell>
          <cell r="H484">
            <v>4</v>
          </cell>
          <cell r="J484" t="str">
            <v>mijlocii</v>
          </cell>
        </row>
        <row r="485">
          <cell r="A485" t="str">
            <v>C.51.II.a.3</v>
          </cell>
          <cell r="B485">
            <v>483</v>
          </cell>
          <cell r="C485" t="str">
            <v>C.51.II.a.3</v>
          </cell>
          <cell r="D485">
            <v>22.86</v>
          </cell>
          <cell r="E485">
            <v>595.04999999999995</v>
          </cell>
          <cell r="F485" t="str">
            <v>Mobilizarea manuală a solului în jurul puieților în plantații, semănături directe și regenerări naturale - Prașila a II a</v>
          </cell>
          <cell r="G485" t="str">
            <v>1000 buc</v>
          </cell>
          <cell r="H485">
            <v>4</v>
          </cell>
          <cell r="J485" t="str">
            <v>grele</v>
          </cell>
        </row>
        <row r="486">
          <cell r="A486" t="str">
            <v>C.54.a</v>
          </cell>
          <cell r="B486">
            <v>484</v>
          </cell>
          <cell r="C486" t="str">
            <v>C.54.a</v>
          </cell>
          <cell r="D486">
            <v>1.2</v>
          </cell>
          <cell r="E486">
            <v>31.24</v>
          </cell>
          <cell r="F486" t="str">
            <v>Mobilizarea manuală a solului în tăblii, în plantaţii şi semănături directe</v>
          </cell>
          <cell r="G486" t="str">
            <v>ar</v>
          </cell>
          <cell r="H486">
            <v>4</v>
          </cell>
          <cell r="J486" t="str">
            <v>uşoare</v>
          </cell>
        </row>
        <row r="487">
          <cell r="A487" t="str">
            <v>C.54.b</v>
          </cell>
          <cell r="B487">
            <v>485</v>
          </cell>
          <cell r="C487" t="str">
            <v>C.54.b</v>
          </cell>
          <cell r="D487">
            <v>1.72</v>
          </cell>
          <cell r="E487">
            <v>44.77</v>
          </cell>
          <cell r="F487" t="str">
            <v>Mobilizarea manuală a solului în tăblii, în plantaţii şi semănături directe</v>
          </cell>
          <cell r="G487" t="str">
            <v>ar</v>
          </cell>
          <cell r="H487">
            <v>4</v>
          </cell>
          <cell r="J487" t="str">
            <v>mijlocii</v>
          </cell>
        </row>
        <row r="488">
          <cell r="A488" t="str">
            <v>C.54.c</v>
          </cell>
          <cell r="B488">
            <v>486</v>
          </cell>
          <cell r="C488" t="str">
            <v>C.54.c</v>
          </cell>
          <cell r="D488">
            <v>2.16</v>
          </cell>
          <cell r="E488">
            <v>56.22</v>
          </cell>
          <cell r="F488" t="str">
            <v>Mobilizarea manuală a solului în tăblii, în plantaţii şi semănături directe</v>
          </cell>
          <cell r="G488" t="str">
            <v>ar</v>
          </cell>
          <cell r="H488">
            <v>4</v>
          </cell>
          <cell r="J488" t="str">
            <v>grele</v>
          </cell>
        </row>
        <row r="489">
          <cell r="A489" t="str">
            <v>C.57.I.a</v>
          </cell>
          <cell r="B489">
            <v>487</v>
          </cell>
          <cell r="C489" t="str">
            <v>C.57.I.a</v>
          </cell>
          <cell r="D489">
            <v>0.5</v>
          </cell>
          <cell r="E489">
            <v>13.27</v>
          </cell>
          <cell r="F489" t="str">
            <v>Descopleşirea speciilor forestiere de specii ierboase - I Pe toată suprafața</v>
          </cell>
          <cell r="G489" t="str">
            <v>ar</v>
          </cell>
          <cell r="H489">
            <v>5</v>
          </cell>
          <cell r="J489" t="str">
            <v>uşoare</v>
          </cell>
        </row>
        <row r="490">
          <cell r="A490" t="str">
            <v>C.57.I.b</v>
          </cell>
          <cell r="B490">
            <v>488</v>
          </cell>
          <cell r="C490" t="str">
            <v>C.57.I.b</v>
          </cell>
          <cell r="D490">
            <v>0.62</v>
          </cell>
          <cell r="E490">
            <v>16.45</v>
          </cell>
          <cell r="F490" t="str">
            <v>Descopleşirea speciilor forestiere de specii ierboase - I Pe toată suprafața</v>
          </cell>
          <cell r="G490" t="str">
            <v>ar</v>
          </cell>
          <cell r="H490">
            <v>5</v>
          </cell>
          <cell r="J490" t="str">
            <v>mijlocii</v>
          </cell>
        </row>
        <row r="491">
          <cell r="A491" t="str">
            <v>C.57.I.c</v>
          </cell>
          <cell r="B491">
            <v>489</v>
          </cell>
          <cell r="C491" t="str">
            <v>C.57.I.c</v>
          </cell>
          <cell r="D491">
            <v>1.06</v>
          </cell>
          <cell r="E491">
            <v>28.12</v>
          </cell>
          <cell r="F491" t="str">
            <v>Descopleşirea speciilor forestiere de specii ierboase - I Pe toată suprafața</v>
          </cell>
          <cell r="G491" t="str">
            <v>ar</v>
          </cell>
          <cell r="H491">
            <v>5</v>
          </cell>
          <cell r="J491" t="str">
            <v>grele</v>
          </cell>
        </row>
        <row r="492">
          <cell r="A492" t="str">
            <v>C.57.II.a.1</v>
          </cell>
          <cell r="B492">
            <v>490</v>
          </cell>
          <cell r="C492" t="str">
            <v>C.57.II.a.1</v>
          </cell>
          <cell r="D492">
            <v>0.16</v>
          </cell>
          <cell r="E492">
            <v>4.24</v>
          </cell>
          <cell r="F492" t="str">
            <v>Descopleşirea speciilor forestiere de specii ierboase - II În jurul puieților</v>
          </cell>
          <cell r="G492" t="str">
            <v>ar</v>
          </cell>
          <cell r="H492">
            <v>5</v>
          </cell>
          <cell r="J492" t="str">
            <v>uşoare</v>
          </cell>
          <cell r="L492" t="str">
            <v xml:space="preserve"> &lt; 2500</v>
          </cell>
        </row>
        <row r="493">
          <cell r="A493" t="str">
            <v>C.57.II.a.2</v>
          </cell>
          <cell r="B493">
            <v>491</v>
          </cell>
          <cell r="C493" t="str">
            <v>C.57.II.a.2</v>
          </cell>
          <cell r="D493">
            <v>0.19</v>
          </cell>
          <cell r="E493">
            <v>5.04</v>
          </cell>
          <cell r="F493" t="str">
            <v>Descopleşirea speciilor forestiere de specii ierboase - II În jurul puieților</v>
          </cell>
          <cell r="G493" t="str">
            <v>ar</v>
          </cell>
          <cell r="H493">
            <v>5</v>
          </cell>
          <cell r="J493" t="str">
            <v>uşoare</v>
          </cell>
          <cell r="L493" t="str">
            <v xml:space="preserve"> 2501 - 3500</v>
          </cell>
        </row>
        <row r="494">
          <cell r="A494" t="str">
            <v>C.57.II.a.3</v>
          </cell>
          <cell r="B494">
            <v>492</v>
          </cell>
          <cell r="C494" t="str">
            <v>C.57.II.a.3</v>
          </cell>
          <cell r="D494">
            <v>0.22</v>
          </cell>
          <cell r="E494">
            <v>5.84</v>
          </cell>
          <cell r="F494" t="str">
            <v>Descopleşirea speciilor forestiere de specii ierboase - II În jurul puieților</v>
          </cell>
          <cell r="G494" t="str">
            <v>ar</v>
          </cell>
          <cell r="H494">
            <v>5</v>
          </cell>
          <cell r="J494" t="str">
            <v>uşoare</v>
          </cell>
          <cell r="L494" t="str">
            <v>3501 - 4500</v>
          </cell>
        </row>
        <row r="495">
          <cell r="A495" t="str">
            <v>C.57.II.a.4</v>
          </cell>
          <cell r="B495">
            <v>493</v>
          </cell>
          <cell r="C495" t="str">
            <v>C.57.II.a.4</v>
          </cell>
          <cell r="D495">
            <v>0.26</v>
          </cell>
          <cell r="E495">
            <v>6.9</v>
          </cell>
          <cell r="F495" t="str">
            <v>Descopleşirea speciilor forestiere de specii ierboase - II În jurul puieților</v>
          </cell>
          <cell r="G495" t="str">
            <v>ar</v>
          </cell>
          <cell r="H495">
            <v>5</v>
          </cell>
          <cell r="J495" t="str">
            <v>uşoare</v>
          </cell>
          <cell r="L495" t="str">
            <v>4501 - 5500</v>
          </cell>
        </row>
        <row r="496">
          <cell r="A496" t="str">
            <v>C.57.II.a.5</v>
          </cell>
          <cell r="B496">
            <v>494</v>
          </cell>
          <cell r="C496" t="str">
            <v>C.57.II.a.5</v>
          </cell>
          <cell r="D496">
            <v>0.31</v>
          </cell>
          <cell r="E496">
            <v>8.2200000000000006</v>
          </cell>
          <cell r="F496" t="str">
            <v>Descopleşirea speciilor forestiere de specii ierboase - II În jurul puieților</v>
          </cell>
          <cell r="G496" t="str">
            <v>ar</v>
          </cell>
          <cell r="H496">
            <v>5</v>
          </cell>
          <cell r="J496" t="str">
            <v>uşoare</v>
          </cell>
          <cell r="L496" t="str">
            <v xml:space="preserve"> 5501 - 6500</v>
          </cell>
        </row>
        <row r="497">
          <cell r="A497" t="str">
            <v>C.57.II.a.6</v>
          </cell>
          <cell r="B497">
            <v>495</v>
          </cell>
          <cell r="C497" t="str">
            <v>C.57.II.a.6</v>
          </cell>
          <cell r="D497">
            <v>0.36</v>
          </cell>
          <cell r="E497">
            <v>9.5500000000000007</v>
          </cell>
          <cell r="F497" t="str">
            <v>Descopleşirea speciilor forestiere de specii ierboase - II În jurul puieților</v>
          </cell>
          <cell r="G497" t="str">
            <v>ar</v>
          </cell>
          <cell r="H497">
            <v>5</v>
          </cell>
          <cell r="J497" t="str">
            <v>uşoare</v>
          </cell>
          <cell r="L497" t="str">
            <v>6501 - 7500</v>
          </cell>
        </row>
        <row r="498">
          <cell r="A498" t="str">
            <v>C.57.II.b.1</v>
          </cell>
          <cell r="B498">
            <v>496</v>
          </cell>
          <cell r="C498" t="str">
            <v>C.57.II.b.1</v>
          </cell>
          <cell r="D498">
            <v>0.2</v>
          </cell>
          <cell r="E498">
            <v>5.31</v>
          </cell>
          <cell r="F498" t="str">
            <v>Descopleşirea speciilor forestiere de specii ierboase - II În jurul puieților</v>
          </cell>
          <cell r="G498" t="str">
            <v>ar</v>
          </cell>
          <cell r="H498">
            <v>5</v>
          </cell>
          <cell r="J498" t="str">
            <v>mijlocii</v>
          </cell>
          <cell r="L498" t="str">
            <v xml:space="preserve"> &lt; 2500</v>
          </cell>
        </row>
        <row r="499">
          <cell r="A499" t="str">
            <v>C.57.II.b.2</v>
          </cell>
          <cell r="B499">
            <v>497</v>
          </cell>
          <cell r="C499" t="str">
            <v>C.57.II.b.2</v>
          </cell>
          <cell r="D499">
            <v>0.24</v>
          </cell>
          <cell r="E499">
            <v>6.37</v>
          </cell>
          <cell r="F499" t="str">
            <v>Descopleşirea speciilor forestiere de specii ierboase - II În jurul puieților</v>
          </cell>
          <cell r="G499" t="str">
            <v>ar</v>
          </cell>
          <cell r="H499">
            <v>5</v>
          </cell>
          <cell r="J499" t="str">
            <v>mijlocii</v>
          </cell>
          <cell r="L499" t="str">
            <v>2501 - 3500</v>
          </cell>
        </row>
        <row r="500">
          <cell r="A500" t="str">
            <v>C.57.II.b.3</v>
          </cell>
          <cell r="B500">
            <v>498</v>
          </cell>
          <cell r="C500" t="str">
            <v>C.57.II.b.3</v>
          </cell>
          <cell r="D500">
            <v>0.28000000000000003</v>
          </cell>
          <cell r="E500">
            <v>7.43</v>
          </cell>
          <cell r="F500" t="str">
            <v>Descopleşirea speciilor forestiere de specii ierboase - II În jurul puieților</v>
          </cell>
          <cell r="G500" t="str">
            <v>ar</v>
          </cell>
          <cell r="H500">
            <v>5</v>
          </cell>
          <cell r="J500" t="str">
            <v>mijlocii</v>
          </cell>
          <cell r="L500" t="str">
            <v>3501 - 4500</v>
          </cell>
        </row>
        <row r="501">
          <cell r="A501" t="str">
            <v>C.57.II.b.4</v>
          </cell>
          <cell r="B501">
            <v>499</v>
          </cell>
          <cell r="C501" t="str">
            <v>C.57.II.b.4</v>
          </cell>
          <cell r="D501">
            <v>0.33</v>
          </cell>
          <cell r="E501">
            <v>8.75</v>
          </cell>
          <cell r="F501" t="str">
            <v>Descopleşirea speciilor forestiere de specii ierboase - II În jurul puieților</v>
          </cell>
          <cell r="G501" t="str">
            <v>ar</v>
          </cell>
          <cell r="H501">
            <v>5</v>
          </cell>
          <cell r="J501" t="str">
            <v>mijlocii</v>
          </cell>
          <cell r="L501" t="str">
            <v>4501 - 5500</v>
          </cell>
        </row>
        <row r="502">
          <cell r="A502" t="str">
            <v>C.57.II.b.5</v>
          </cell>
          <cell r="B502">
            <v>500</v>
          </cell>
          <cell r="C502" t="str">
            <v>C.57.II.b.5</v>
          </cell>
          <cell r="D502">
            <v>0.39</v>
          </cell>
          <cell r="E502">
            <v>10.35</v>
          </cell>
          <cell r="F502" t="str">
            <v>Descopleşirea speciilor forestiere de specii ierboase - II În jurul puieților</v>
          </cell>
          <cell r="G502" t="str">
            <v>ar</v>
          </cell>
          <cell r="H502">
            <v>5</v>
          </cell>
          <cell r="J502" t="str">
            <v>mijlocii</v>
          </cell>
          <cell r="L502" t="str">
            <v>5501 - 6500</v>
          </cell>
        </row>
        <row r="503">
          <cell r="A503" t="str">
            <v>C.57.II.b.6</v>
          </cell>
          <cell r="B503">
            <v>501</v>
          </cell>
          <cell r="C503" t="str">
            <v>C.57.II.b.6</v>
          </cell>
          <cell r="D503">
            <v>0.46</v>
          </cell>
          <cell r="E503">
            <v>12.2</v>
          </cell>
          <cell r="F503" t="str">
            <v>Descopleşirea speciilor forestiere de specii ierboase - II În jurul puieților</v>
          </cell>
          <cell r="G503" t="str">
            <v>ar</v>
          </cell>
          <cell r="H503">
            <v>5</v>
          </cell>
          <cell r="J503" t="str">
            <v>mijlocii</v>
          </cell>
          <cell r="L503" t="str">
            <v>6501 - 7500</v>
          </cell>
        </row>
        <row r="504">
          <cell r="A504" t="str">
            <v>C.57.II.c.1</v>
          </cell>
          <cell r="B504">
            <v>502</v>
          </cell>
          <cell r="C504" t="str">
            <v>C.57.II.c.1</v>
          </cell>
          <cell r="D504">
            <v>0.31</v>
          </cell>
          <cell r="E504">
            <v>8.2200000000000006</v>
          </cell>
          <cell r="F504" t="str">
            <v>Descopleşirea speciilor forestiere de specii ierboase - II În jurul puieților</v>
          </cell>
          <cell r="G504" t="str">
            <v>ar</v>
          </cell>
          <cell r="H504">
            <v>5</v>
          </cell>
          <cell r="J504" t="str">
            <v>grele</v>
          </cell>
          <cell r="L504" t="str">
            <v xml:space="preserve"> &lt; 2500</v>
          </cell>
        </row>
        <row r="505">
          <cell r="A505" t="str">
            <v>C.57.II.c.2</v>
          </cell>
          <cell r="B505">
            <v>503</v>
          </cell>
          <cell r="C505" t="str">
            <v>C.57.II.c.2</v>
          </cell>
          <cell r="D505">
            <v>0.37</v>
          </cell>
          <cell r="E505">
            <v>9.82</v>
          </cell>
          <cell r="F505" t="str">
            <v>Descopleşirea speciilor forestiere de specii ierboase - II În jurul puieților</v>
          </cell>
          <cell r="G505" t="str">
            <v>ar</v>
          </cell>
          <cell r="H505">
            <v>5</v>
          </cell>
          <cell r="J505" t="str">
            <v>grele</v>
          </cell>
          <cell r="L505" t="str">
            <v>2501 - 3500</v>
          </cell>
        </row>
        <row r="506">
          <cell r="A506" t="str">
            <v>C.57.II.c.3</v>
          </cell>
          <cell r="B506">
            <v>504</v>
          </cell>
          <cell r="C506" t="str">
            <v>C.57.II.c.3</v>
          </cell>
          <cell r="D506">
            <v>0.43</v>
          </cell>
          <cell r="E506">
            <v>11.41</v>
          </cell>
          <cell r="F506" t="str">
            <v>Descopleşirea speciilor forestiere de specii ierboase - II În jurul puieților</v>
          </cell>
          <cell r="G506" t="str">
            <v>ar</v>
          </cell>
          <cell r="H506">
            <v>5</v>
          </cell>
          <cell r="J506" t="str">
            <v>grele</v>
          </cell>
          <cell r="L506" t="str">
            <v>3501 - 4500</v>
          </cell>
        </row>
        <row r="507">
          <cell r="A507" t="str">
            <v>C.57.II.c.4</v>
          </cell>
          <cell r="B507">
            <v>505</v>
          </cell>
          <cell r="C507" t="str">
            <v>C.57.II.c.4</v>
          </cell>
          <cell r="D507">
            <v>0.51</v>
          </cell>
          <cell r="E507">
            <v>13.53</v>
          </cell>
          <cell r="F507" t="str">
            <v>Descopleşirea speciilor forestiere de specii ierboase - II În jurul puieților</v>
          </cell>
          <cell r="G507" t="str">
            <v>ar</v>
          </cell>
          <cell r="H507">
            <v>5</v>
          </cell>
          <cell r="J507" t="str">
            <v>grele</v>
          </cell>
          <cell r="L507" t="str">
            <v>4501 - 5500</v>
          </cell>
        </row>
        <row r="508">
          <cell r="A508" t="str">
            <v>C.57.II.c.5</v>
          </cell>
          <cell r="B508">
            <v>506</v>
          </cell>
          <cell r="C508" t="str">
            <v>C.57.II.c.5</v>
          </cell>
          <cell r="D508">
            <v>0.61</v>
          </cell>
          <cell r="E508">
            <v>16.18</v>
          </cell>
          <cell r="F508" t="str">
            <v>Descopleşirea speciilor forestiere de specii ierboase - II În jurul puieților</v>
          </cell>
          <cell r="G508" t="str">
            <v>ar</v>
          </cell>
          <cell r="H508">
            <v>5</v>
          </cell>
          <cell r="J508" t="str">
            <v>grele</v>
          </cell>
          <cell r="L508" t="str">
            <v>5501 - 6500</v>
          </cell>
        </row>
        <row r="509">
          <cell r="A509" t="str">
            <v>C.57.II.c.6</v>
          </cell>
          <cell r="B509">
            <v>507</v>
          </cell>
          <cell r="C509" t="str">
            <v>C.57.II.c.6</v>
          </cell>
          <cell r="D509">
            <v>0.71</v>
          </cell>
          <cell r="E509">
            <v>18.84</v>
          </cell>
          <cell r="F509" t="str">
            <v>Descopleşirea speciilor forestiere de specii ierboase - II În jurul puieților</v>
          </cell>
          <cell r="G509" t="str">
            <v>ar</v>
          </cell>
          <cell r="H509">
            <v>5</v>
          </cell>
          <cell r="J509" t="str">
            <v>grele</v>
          </cell>
          <cell r="L509" t="str">
            <v>6501 - 7500</v>
          </cell>
        </row>
        <row r="510">
          <cell r="A510" t="str">
            <v>C.58.I.a</v>
          </cell>
          <cell r="B510">
            <v>508</v>
          </cell>
          <cell r="C510" t="str">
            <v>C.58.I.a</v>
          </cell>
          <cell r="D510">
            <v>0.68</v>
          </cell>
          <cell r="E510">
            <v>18.04</v>
          </cell>
          <cell r="F510" t="str">
            <v xml:space="preserve">Descopleşirea speciilor forestiere de specii ierboase şi specii lemnoase - pe toată suprafața </v>
          </cell>
          <cell r="G510" t="str">
            <v>ar</v>
          </cell>
          <cell r="H510">
            <v>5</v>
          </cell>
          <cell r="J510" t="str">
            <v>grele</v>
          </cell>
        </row>
        <row r="511">
          <cell r="A511" t="str">
            <v>C.58.I.b</v>
          </cell>
          <cell r="B511">
            <v>509</v>
          </cell>
          <cell r="C511" t="str">
            <v>C.58.I.b</v>
          </cell>
          <cell r="D511">
            <v>1.1599999999999999</v>
          </cell>
          <cell r="E511">
            <v>30.77</v>
          </cell>
          <cell r="F511" t="str">
            <v xml:space="preserve">Descopleşirea speciilor forestiere de specii ierboase şi specii lemnoase - pe toată suprafața </v>
          </cell>
          <cell r="G511" t="str">
            <v>ar</v>
          </cell>
          <cell r="H511">
            <v>5</v>
          </cell>
          <cell r="J511" t="str">
            <v>mijlocii</v>
          </cell>
        </row>
        <row r="512">
          <cell r="A512" t="str">
            <v>C.58.I.c</v>
          </cell>
          <cell r="B512">
            <v>510</v>
          </cell>
          <cell r="C512" t="str">
            <v>C.58.I.c</v>
          </cell>
          <cell r="D512">
            <v>1.54</v>
          </cell>
          <cell r="E512">
            <v>40.86</v>
          </cell>
          <cell r="F512" t="str">
            <v xml:space="preserve">Descopleşirea speciilor forestiere de specii ierboase şi specii lemnoase - pe toată suprafața </v>
          </cell>
          <cell r="G512" t="str">
            <v>ar</v>
          </cell>
          <cell r="H512">
            <v>5</v>
          </cell>
          <cell r="J512" t="str">
            <v>ușoare</v>
          </cell>
        </row>
        <row r="513">
          <cell r="A513" t="str">
            <v>C.58.II.a.1</v>
          </cell>
          <cell r="B513">
            <v>511</v>
          </cell>
          <cell r="C513" t="str">
            <v>C.58.II.a.1</v>
          </cell>
          <cell r="D513">
            <v>0.24</v>
          </cell>
          <cell r="E513">
            <v>6.37</v>
          </cell>
          <cell r="F513" t="str">
            <v>Descopleşirea speciilor forestiere de specii ierboase şi specii lemnoase - în jurul puieților</v>
          </cell>
          <cell r="G513" t="str">
            <v>ar</v>
          </cell>
          <cell r="H513">
            <v>5</v>
          </cell>
          <cell r="J513" t="str">
            <v>ușoare</v>
          </cell>
          <cell r="L513" t="str">
            <v>&lt;2500</v>
          </cell>
        </row>
        <row r="514">
          <cell r="A514" t="str">
            <v>C.58.II.a.2</v>
          </cell>
          <cell r="B514">
            <v>512</v>
          </cell>
          <cell r="C514" t="str">
            <v>C.58.II.a.2</v>
          </cell>
          <cell r="D514">
            <v>0.28999999999999998</v>
          </cell>
          <cell r="E514">
            <v>7.69</v>
          </cell>
          <cell r="F514" t="str">
            <v>Descopleşirea speciilor forestiere de specii ierboase şi specii lemnoase - în jurul puieților</v>
          </cell>
          <cell r="G514" t="str">
            <v>ar</v>
          </cell>
          <cell r="H514">
            <v>5</v>
          </cell>
          <cell r="J514" t="str">
            <v>ușoare</v>
          </cell>
          <cell r="L514" t="str">
            <v>2501-3500</v>
          </cell>
        </row>
        <row r="515">
          <cell r="A515" t="str">
            <v>C.58.II.a.3</v>
          </cell>
          <cell r="B515">
            <v>513</v>
          </cell>
          <cell r="C515" t="str">
            <v>C.58.II.a.3</v>
          </cell>
          <cell r="D515">
            <v>0.34</v>
          </cell>
          <cell r="E515">
            <v>9.02</v>
          </cell>
          <cell r="F515" t="str">
            <v>Descopleşirea speciilor forestiere de specii ierboase şi specii lemnoase - în jurul puieților</v>
          </cell>
          <cell r="G515" t="str">
            <v>ar</v>
          </cell>
          <cell r="H515">
            <v>5</v>
          </cell>
          <cell r="J515" t="str">
            <v>ușoare</v>
          </cell>
          <cell r="L515" t="str">
            <v>3501-4500</v>
          </cell>
        </row>
        <row r="516">
          <cell r="A516" t="str">
            <v>C.58.II.a.4</v>
          </cell>
          <cell r="B516">
            <v>514</v>
          </cell>
          <cell r="C516" t="str">
            <v>C.58.II.a.4</v>
          </cell>
          <cell r="D516">
            <v>0.4</v>
          </cell>
          <cell r="E516">
            <v>10.61</v>
          </cell>
          <cell r="F516" t="str">
            <v>Descopleşirea speciilor forestiere de specii ierboase şi specii lemnoase - în jurul puieților</v>
          </cell>
          <cell r="G516" t="str">
            <v>ar</v>
          </cell>
          <cell r="H516">
            <v>5</v>
          </cell>
          <cell r="J516" t="str">
            <v>ușoare</v>
          </cell>
          <cell r="L516" t="str">
            <v>4501-5500</v>
          </cell>
        </row>
        <row r="517">
          <cell r="A517" t="str">
            <v>C.58.II.a.5</v>
          </cell>
          <cell r="B517">
            <v>515</v>
          </cell>
          <cell r="C517" t="str">
            <v>C.58.II.a.5</v>
          </cell>
          <cell r="D517">
            <v>0.47</v>
          </cell>
          <cell r="E517">
            <v>12.47</v>
          </cell>
          <cell r="F517" t="str">
            <v>Descopleşirea speciilor forestiere de specii ierboase şi specii lemnoase - în jurul puieților</v>
          </cell>
          <cell r="G517" t="str">
            <v>ar</v>
          </cell>
          <cell r="H517">
            <v>5</v>
          </cell>
          <cell r="J517" t="str">
            <v>ușoare</v>
          </cell>
          <cell r="L517" t="str">
            <v>5501-6500</v>
          </cell>
        </row>
        <row r="518">
          <cell r="A518" t="str">
            <v>C.58.II.a.6</v>
          </cell>
          <cell r="B518">
            <v>516</v>
          </cell>
          <cell r="C518" t="str">
            <v>C.58.II.a.6</v>
          </cell>
          <cell r="D518">
            <v>0.56000000000000005</v>
          </cell>
          <cell r="E518">
            <v>14.86</v>
          </cell>
          <cell r="F518" t="str">
            <v>Descopleşirea speciilor forestiere de specii ierboase şi specii lemnoase - în jurul puieților</v>
          </cell>
          <cell r="G518" t="str">
            <v>ar</v>
          </cell>
          <cell r="H518">
            <v>5</v>
          </cell>
          <cell r="J518" t="str">
            <v>ușoare</v>
          </cell>
          <cell r="L518" t="str">
            <v>6501-7500</v>
          </cell>
        </row>
        <row r="519">
          <cell r="A519" t="str">
            <v>C.58.II.b.1</v>
          </cell>
          <cell r="B519">
            <v>517</v>
          </cell>
          <cell r="C519" t="str">
            <v>C.58.II.b.1</v>
          </cell>
          <cell r="D519">
            <v>0.34</v>
          </cell>
          <cell r="E519">
            <v>9.02</v>
          </cell>
          <cell r="F519" t="str">
            <v>Descopleşirea speciilor forestiere de specii ierboase şi specii lemnoase - în jurul puieților</v>
          </cell>
          <cell r="G519" t="str">
            <v>ar</v>
          </cell>
          <cell r="H519">
            <v>5</v>
          </cell>
          <cell r="J519" t="str">
            <v>mijlocii</v>
          </cell>
          <cell r="L519" t="str">
            <v>&lt;2500</v>
          </cell>
        </row>
        <row r="520">
          <cell r="A520" t="str">
            <v>C.58.II.b.2</v>
          </cell>
          <cell r="B520">
            <v>518</v>
          </cell>
          <cell r="C520" t="str">
            <v>C.58.II.b.2</v>
          </cell>
          <cell r="D520">
            <v>0.4</v>
          </cell>
          <cell r="E520">
            <v>10.61</v>
          </cell>
          <cell r="F520" t="str">
            <v>Descopleşirea speciilor forestiere de specii ierboase şi specii lemnoase - în jurul puieților</v>
          </cell>
          <cell r="G520" t="str">
            <v>ar</v>
          </cell>
          <cell r="H520">
            <v>5</v>
          </cell>
          <cell r="J520" t="str">
            <v>mijlocii</v>
          </cell>
          <cell r="L520" t="str">
            <v>2501-3500</v>
          </cell>
        </row>
        <row r="521">
          <cell r="A521" t="str">
            <v>C.58.II.b.3</v>
          </cell>
          <cell r="B521">
            <v>519</v>
          </cell>
          <cell r="C521" t="str">
            <v>C.58.II.b.3</v>
          </cell>
          <cell r="D521">
            <v>0.47</v>
          </cell>
          <cell r="E521">
            <v>12.47</v>
          </cell>
          <cell r="F521" t="str">
            <v>Descopleşirea speciilor forestiere de specii ierboase şi specii lemnoase - în jurul puieților</v>
          </cell>
          <cell r="G521" t="str">
            <v>ar</v>
          </cell>
          <cell r="H521">
            <v>5</v>
          </cell>
          <cell r="J521" t="str">
            <v>mijlocii</v>
          </cell>
          <cell r="L521" t="str">
            <v>3501-4500</v>
          </cell>
        </row>
        <row r="522">
          <cell r="A522" t="str">
            <v>C.58.II.b.4</v>
          </cell>
          <cell r="B522">
            <v>520</v>
          </cell>
          <cell r="C522" t="str">
            <v>C.58.II.b.4</v>
          </cell>
          <cell r="D522">
            <v>0.56000000000000005</v>
          </cell>
          <cell r="E522">
            <v>14.86</v>
          </cell>
          <cell r="F522" t="str">
            <v>Descopleşirea speciilor forestiere de specii ierboase şi specii lemnoase - în jurul puieților</v>
          </cell>
          <cell r="G522" t="str">
            <v>ar</v>
          </cell>
          <cell r="H522">
            <v>5</v>
          </cell>
          <cell r="J522" t="str">
            <v>mijlocii</v>
          </cell>
          <cell r="L522" t="str">
            <v>4501-5500</v>
          </cell>
        </row>
        <row r="523">
          <cell r="A523" t="str">
            <v>C.58.II.b.5</v>
          </cell>
          <cell r="B523">
            <v>521</v>
          </cell>
          <cell r="C523" t="str">
            <v>C.58.II.b.5</v>
          </cell>
          <cell r="D523">
            <v>0.66</v>
          </cell>
          <cell r="E523">
            <v>17.510000000000002</v>
          </cell>
          <cell r="F523" t="str">
            <v>Descopleşirea speciilor forestiere de specii ierboase şi specii lemnoase - în jurul puieților</v>
          </cell>
          <cell r="G523" t="str">
            <v>ar</v>
          </cell>
          <cell r="H523">
            <v>5</v>
          </cell>
          <cell r="J523" t="str">
            <v>mijlocii</v>
          </cell>
          <cell r="L523" t="str">
            <v>5501-6500</v>
          </cell>
        </row>
        <row r="524">
          <cell r="A524" t="str">
            <v>C.58.II.b.6</v>
          </cell>
          <cell r="B524">
            <v>522</v>
          </cell>
          <cell r="C524" t="str">
            <v>C.58.II.b.6</v>
          </cell>
          <cell r="D524">
            <v>0.78</v>
          </cell>
          <cell r="E524">
            <v>20.69</v>
          </cell>
          <cell r="F524" t="str">
            <v>Descopleşirea speciilor forestiere de specii ierboase şi specii lemnoase - în jurul puieților</v>
          </cell>
          <cell r="G524" t="str">
            <v>ar</v>
          </cell>
          <cell r="H524">
            <v>5</v>
          </cell>
          <cell r="J524" t="str">
            <v>mijlocii</v>
          </cell>
          <cell r="L524" t="str">
            <v>6501-7500</v>
          </cell>
        </row>
        <row r="525">
          <cell r="A525" t="str">
            <v>C.58.II.c.1</v>
          </cell>
          <cell r="B525">
            <v>523</v>
          </cell>
          <cell r="C525" t="str">
            <v>C.58.II.c.1</v>
          </cell>
          <cell r="D525">
            <v>0.43</v>
          </cell>
          <cell r="E525">
            <v>11.41</v>
          </cell>
          <cell r="F525" t="str">
            <v>Descopleşirea speciilor forestiere de specii ierboase şi specii lemnoase - în jurul puieților</v>
          </cell>
          <cell r="G525" t="str">
            <v>ar</v>
          </cell>
          <cell r="H525">
            <v>5</v>
          </cell>
          <cell r="J525" t="str">
            <v>grele</v>
          </cell>
          <cell r="L525" t="str">
            <v>&lt;2500</v>
          </cell>
        </row>
        <row r="526">
          <cell r="A526" t="str">
            <v>C.58.II.c.2</v>
          </cell>
          <cell r="B526">
            <v>524</v>
          </cell>
          <cell r="C526" t="str">
            <v>C.58.II.c.2</v>
          </cell>
          <cell r="D526">
            <v>0.51</v>
          </cell>
          <cell r="E526">
            <v>13.53</v>
          </cell>
          <cell r="F526" t="str">
            <v>Descopleşirea speciilor forestiere de specii ierboase şi specii lemnoase - în jurul puieților</v>
          </cell>
          <cell r="G526" t="str">
            <v>ar</v>
          </cell>
          <cell r="H526">
            <v>5</v>
          </cell>
          <cell r="J526" t="str">
            <v>grele</v>
          </cell>
          <cell r="L526" t="str">
            <v>2501-3500</v>
          </cell>
        </row>
        <row r="527">
          <cell r="A527" t="str">
            <v>C.58.II.c.3</v>
          </cell>
          <cell r="B527">
            <v>525</v>
          </cell>
          <cell r="C527" t="str">
            <v>C.58.II.c.3</v>
          </cell>
          <cell r="D527">
            <v>0.6</v>
          </cell>
          <cell r="E527">
            <v>15.92</v>
          </cell>
          <cell r="F527" t="str">
            <v>Descopleşirea speciilor forestiere de specii ierboase şi specii lemnoase - în jurul puieților</v>
          </cell>
          <cell r="G527" t="str">
            <v>ar</v>
          </cell>
          <cell r="H527">
            <v>5</v>
          </cell>
          <cell r="J527" t="str">
            <v>grele</v>
          </cell>
          <cell r="L527" t="str">
            <v>3501-4500</v>
          </cell>
        </row>
        <row r="528">
          <cell r="A528" t="str">
            <v>C.58.II.c.4</v>
          </cell>
          <cell r="B528">
            <v>526</v>
          </cell>
          <cell r="C528" t="str">
            <v>C.58.II.c.4</v>
          </cell>
          <cell r="D528">
            <v>0.7</v>
          </cell>
          <cell r="E528">
            <v>18.57</v>
          </cell>
          <cell r="F528" t="str">
            <v>Descopleşirea speciilor forestiere de specii ierboase şi specii lemnoase - în jurul puieților</v>
          </cell>
          <cell r="G528" t="str">
            <v>ar</v>
          </cell>
          <cell r="H528">
            <v>5</v>
          </cell>
          <cell r="J528" t="str">
            <v>grele</v>
          </cell>
          <cell r="L528" t="str">
            <v>4501-5500</v>
          </cell>
        </row>
        <row r="529">
          <cell r="A529" t="str">
            <v>C.58.II.c.5</v>
          </cell>
          <cell r="B529">
            <v>527</v>
          </cell>
          <cell r="C529" t="str">
            <v>C.58.II.c.5</v>
          </cell>
          <cell r="D529">
            <v>0.83</v>
          </cell>
          <cell r="E529">
            <v>22.02</v>
          </cell>
          <cell r="F529" t="str">
            <v>Descopleşirea speciilor forestiere de specii ierboase şi specii lemnoase - în jurul puieților</v>
          </cell>
          <cell r="G529" t="str">
            <v>ar</v>
          </cell>
          <cell r="H529">
            <v>5</v>
          </cell>
          <cell r="J529" t="str">
            <v>grele</v>
          </cell>
          <cell r="L529" t="str">
            <v>5501-6500</v>
          </cell>
        </row>
        <row r="530">
          <cell r="A530" t="str">
            <v>C.58.II.c.6</v>
          </cell>
          <cell r="B530">
            <v>528</v>
          </cell>
          <cell r="C530" t="str">
            <v>C.58.II.c.6</v>
          </cell>
          <cell r="D530">
            <v>0.98</v>
          </cell>
          <cell r="E530">
            <v>26</v>
          </cell>
          <cell r="F530" t="str">
            <v>Descopleşirea speciilor forestiere de specii ierboase şi specii lemnoase - în jurul puieților</v>
          </cell>
          <cell r="G530" t="str">
            <v>ar</v>
          </cell>
          <cell r="H530">
            <v>5</v>
          </cell>
          <cell r="J530" t="str">
            <v>grele</v>
          </cell>
          <cell r="L530" t="str">
            <v>6501-7500</v>
          </cell>
        </row>
        <row r="531">
          <cell r="A531" t="str">
            <v>C.59.I.a</v>
          </cell>
          <cell r="B531">
            <v>529</v>
          </cell>
          <cell r="C531" t="str">
            <v>C.59.I.a</v>
          </cell>
          <cell r="D531">
            <v>0.81</v>
          </cell>
          <cell r="E531">
            <v>21.49</v>
          </cell>
          <cell r="F531" t="str">
            <v>Descopleşirea speciilor forestiere de specii lemnoase - pe toata suprafața</v>
          </cell>
          <cell r="G531" t="str">
            <v>ar</v>
          </cell>
          <cell r="H531">
            <v>5</v>
          </cell>
          <cell r="J531" t="str">
            <v>uşoare</v>
          </cell>
        </row>
        <row r="532">
          <cell r="A532" t="str">
            <v>C.59.I.b</v>
          </cell>
          <cell r="B532">
            <v>530</v>
          </cell>
          <cell r="C532" t="str">
            <v>C.59.I.b</v>
          </cell>
          <cell r="D532">
            <v>1.26</v>
          </cell>
          <cell r="E532">
            <v>33.43</v>
          </cell>
          <cell r="F532" t="str">
            <v>Descopleşirea speciilor forestiere de specii lemnoase - pe toata suprafața</v>
          </cell>
          <cell r="G532" t="str">
            <v>ar</v>
          </cell>
          <cell r="H532">
            <v>5</v>
          </cell>
          <cell r="J532" t="str">
            <v>mijlocii</v>
          </cell>
        </row>
        <row r="533">
          <cell r="A533" t="str">
            <v>C.59.I.c</v>
          </cell>
          <cell r="B533">
            <v>531</v>
          </cell>
          <cell r="C533" t="str">
            <v>C.59.I.c</v>
          </cell>
          <cell r="D533">
            <v>1.81</v>
          </cell>
          <cell r="E533">
            <v>48.02</v>
          </cell>
          <cell r="F533" t="str">
            <v>Descopleşirea speciilor forestiere de specii lemnoase - pe toata suprafața</v>
          </cell>
          <cell r="G533" t="str">
            <v>ar</v>
          </cell>
          <cell r="H533">
            <v>5</v>
          </cell>
          <cell r="J533" t="str">
            <v>grele</v>
          </cell>
        </row>
        <row r="534">
          <cell r="A534" t="str">
            <v>C.59.II.a.1</v>
          </cell>
          <cell r="B534">
            <v>532</v>
          </cell>
          <cell r="C534" t="str">
            <v>C.59.II.a.1</v>
          </cell>
          <cell r="D534">
            <v>0.35</v>
          </cell>
          <cell r="E534">
            <v>9.2899999999999991</v>
          </cell>
          <cell r="F534" t="str">
            <v>Descopleşirea speciilor forestiere de specii lemnoase - in jurul puieților</v>
          </cell>
          <cell r="G534" t="str">
            <v>ar</v>
          </cell>
          <cell r="H534">
            <v>5</v>
          </cell>
          <cell r="J534" t="str">
            <v>uşoare</v>
          </cell>
          <cell r="L534" t="str">
            <v xml:space="preserve"> &lt; 2500</v>
          </cell>
        </row>
        <row r="535">
          <cell r="A535" t="str">
            <v>C.59.II.a.2</v>
          </cell>
          <cell r="B535">
            <v>533</v>
          </cell>
          <cell r="C535" t="str">
            <v>C.59.II.a.2</v>
          </cell>
          <cell r="D535">
            <v>0.41</v>
          </cell>
          <cell r="E535">
            <v>10.88</v>
          </cell>
          <cell r="F535" t="str">
            <v>Descopleşirea speciilor forestiere de specii lemnoase - in jurul puieților</v>
          </cell>
          <cell r="G535" t="str">
            <v>ar</v>
          </cell>
          <cell r="H535">
            <v>5</v>
          </cell>
          <cell r="J535" t="str">
            <v>uşoare</v>
          </cell>
          <cell r="L535" t="str">
            <v>2501 - 3500</v>
          </cell>
        </row>
        <row r="536">
          <cell r="A536" t="str">
            <v>C.59.II.a.3</v>
          </cell>
          <cell r="B536">
            <v>534</v>
          </cell>
          <cell r="C536" t="str">
            <v>C.59.II.a.3</v>
          </cell>
          <cell r="D536">
            <v>0.48</v>
          </cell>
          <cell r="E536">
            <v>12.73</v>
          </cell>
          <cell r="F536" t="str">
            <v>Descopleşirea speciilor forestiere de specii lemnoase - in jurul puieților</v>
          </cell>
          <cell r="G536" t="str">
            <v>ar</v>
          </cell>
          <cell r="H536">
            <v>5</v>
          </cell>
          <cell r="J536" t="str">
            <v>uşoare</v>
          </cell>
          <cell r="L536" t="str">
            <v>3501 - 4500</v>
          </cell>
        </row>
        <row r="537">
          <cell r="A537" t="str">
            <v>C.59.II.a.4</v>
          </cell>
          <cell r="B537">
            <v>535</v>
          </cell>
          <cell r="C537" t="str">
            <v>C.59.II.a.4</v>
          </cell>
          <cell r="D537">
            <v>0.56999999999999995</v>
          </cell>
          <cell r="E537">
            <v>15.12</v>
          </cell>
          <cell r="F537" t="str">
            <v>Descopleşirea speciilor forestiere de specii lemnoase - in jurul puieților</v>
          </cell>
          <cell r="G537" t="str">
            <v>ar</v>
          </cell>
          <cell r="H537">
            <v>5</v>
          </cell>
          <cell r="J537" t="str">
            <v>uşoare</v>
          </cell>
          <cell r="L537" t="str">
            <v>4501 - 5500</v>
          </cell>
        </row>
        <row r="538">
          <cell r="A538" t="str">
            <v>C.59.II.a.5</v>
          </cell>
          <cell r="B538">
            <v>536</v>
          </cell>
          <cell r="C538" t="str">
            <v>C.59.II.a.5</v>
          </cell>
          <cell r="D538">
            <v>0.67</v>
          </cell>
          <cell r="E538">
            <v>17.78</v>
          </cell>
          <cell r="F538" t="str">
            <v>Descopleşirea speciilor forestiere de specii lemnoase - in jurul puieților</v>
          </cell>
          <cell r="G538" t="str">
            <v>ar</v>
          </cell>
          <cell r="H538">
            <v>5</v>
          </cell>
          <cell r="J538" t="str">
            <v>uşoare</v>
          </cell>
          <cell r="L538" t="str">
            <v>5501 - 6500</v>
          </cell>
        </row>
        <row r="539">
          <cell r="A539" t="str">
            <v>C.59.II.a.6</v>
          </cell>
          <cell r="B539">
            <v>537</v>
          </cell>
          <cell r="C539" t="str">
            <v>C.59.II.a.6</v>
          </cell>
          <cell r="D539">
            <v>0.8</v>
          </cell>
          <cell r="E539">
            <v>21.22</v>
          </cell>
          <cell r="F539" t="str">
            <v>Descopleşirea speciilor forestiere de specii lemnoase - in jurul puieților</v>
          </cell>
          <cell r="G539" t="str">
            <v>ar</v>
          </cell>
          <cell r="H539">
            <v>5</v>
          </cell>
          <cell r="J539" t="str">
            <v>uşoare</v>
          </cell>
          <cell r="L539" t="str">
            <v>6501 - 7500</v>
          </cell>
        </row>
        <row r="540">
          <cell r="A540" t="str">
            <v>C.59.II.b.1</v>
          </cell>
          <cell r="B540">
            <v>538</v>
          </cell>
          <cell r="C540" t="str">
            <v>C.59.II.b.1</v>
          </cell>
          <cell r="D540">
            <v>0.52</v>
          </cell>
          <cell r="E540">
            <v>13.8</v>
          </cell>
          <cell r="F540" t="str">
            <v>Descopleşirea speciilor forestiere de specii lemnoase - in jurul puieților</v>
          </cell>
          <cell r="G540" t="str">
            <v>ar</v>
          </cell>
          <cell r="H540">
            <v>5</v>
          </cell>
          <cell r="J540" t="str">
            <v>mijlocii</v>
          </cell>
          <cell r="L540" t="str">
            <v xml:space="preserve"> &lt; 2500</v>
          </cell>
        </row>
        <row r="541">
          <cell r="A541" t="str">
            <v>C.59.II.b.2</v>
          </cell>
          <cell r="B541">
            <v>539</v>
          </cell>
          <cell r="C541" t="str">
            <v>C.59.II.b.2</v>
          </cell>
          <cell r="D541">
            <v>0.61</v>
          </cell>
          <cell r="E541">
            <v>16.18</v>
          </cell>
          <cell r="F541" t="str">
            <v>Descopleşirea speciilor forestiere de specii lemnoase - in jurul puieților</v>
          </cell>
          <cell r="G541" t="str">
            <v>ar</v>
          </cell>
          <cell r="H541">
            <v>5</v>
          </cell>
          <cell r="J541" t="str">
            <v>mijlocii</v>
          </cell>
          <cell r="L541" t="str">
            <v>2501 - 3500</v>
          </cell>
        </row>
        <row r="542">
          <cell r="A542" t="str">
            <v>C.59.II.b.3</v>
          </cell>
          <cell r="B542">
            <v>540</v>
          </cell>
          <cell r="C542" t="str">
            <v>C.59.II.b.3</v>
          </cell>
          <cell r="D542">
            <v>0.72</v>
          </cell>
          <cell r="E542">
            <v>19.100000000000001</v>
          </cell>
          <cell r="F542" t="str">
            <v>Descopleşirea speciilor forestiere de specii lemnoase - in jurul puieților</v>
          </cell>
          <cell r="G542" t="str">
            <v>ar</v>
          </cell>
          <cell r="H542">
            <v>5</v>
          </cell>
          <cell r="J542" t="str">
            <v>mijlocii</v>
          </cell>
          <cell r="L542" t="str">
            <v>3501 - 4500</v>
          </cell>
        </row>
        <row r="543">
          <cell r="A543" t="str">
            <v>C.59.II.b.4</v>
          </cell>
          <cell r="B543">
            <v>541</v>
          </cell>
          <cell r="C543" t="str">
            <v>C.59.II.b.4</v>
          </cell>
          <cell r="D543">
            <v>0.85</v>
          </cell>
          <cell r="E543">
            <v>22.55</v>
          </cell>
          <cell r="F543" t="str">
            <v>Descopleşirea speciilor forestiere de specii lemnoase - in jurul puieților</v>
          </cell>
          <cell r="G543" t="str">
            <v>ar</v>
          </cell>
          <cell r="H543">
            <v>5</v>
          </cell>
          <cell r="J543" t="str">
            <v>mijlocii</v>
          </cell>
          <cell r="L543" t="str">
            <v>4501 - 5500</v>
          </cell>
        </row>
        <row r="544">
          <cell r="A544" t="str">
            <v>C.59.II.b.5</v>
          </cell>
          <cell r="B544">
            <v>542</v>
          </cell>
          <cell r="C544" t="str">
            <v>C.59.II.b.5</v>
          </cell>
          <cell r="D544">
            <v>1.01</v>
          </cell>
          <cell r="E544">
            <v>26.8</v>
          </cell>
          <cell r="F544" t="str">
            <v>Descopleşirea speciilor forestiere de specii lemnoase - in jurul puieților</v>
          </cell>
          <cell r="G544" t="str">
            <v>ar</v>
          </cell>
          <cell r="H544">
            <v>5</v>
          </cell>
          <cell r="J544" t="str">
            <v>mijlocii</v>
          </cell>
          <cell r="L544" t="str">
            <v>5501 - 6500</v>
          </cell>
        </row>
        <row r="545">
          <cell r="A545" t="str">
            <v>C.59.II.b.6</v>
          </cell>
          <cell r="B545">
            <v>543</v>
          </cell>
          <cell r="C545" t="str">
            <v>C.59.II.b.6</v>
          </cell>
          <cell r="D545">
            <v>1.19</v>
          </cell>
          <cell r="E545">
            <v>31.57</v>
          </cell>
          <cell r="F545" t="str">
            <v>Descopleşirea speciilor forestiere de specii lemnoase - in jurul puieților</v>
          </cell>
          <cell r="G545" t="str">
            <v>ar</v>
          </cell>
          <cell r="H545">
            <v>5</v>
          </cell>
          <cell r="J545" t="str">
            <v>mijlocii</v>
          </cell>
          <cell r="L545" t="str">
            <v>6501 - 7500</v>
          </cell>
        </row>
        <row r="546">
          <cell r="A546" t="str">
            <v>C.59.II.c.1</v>
          </cell>
          <cell r="B546">
            <v>544</v>
          </cell>
          <cell r="C546" t="str">
            <v>C.59.II.c.1</v>
          </cell>
          <cell r="D546">
            <v>0.61</v>
          </cell>
          <cell r="E546">
            <v>16.18</v>
          </cell>
          <cell r="F546" t="str">
            <v>Descopleşirea speciilor forestiere de specii lemnoase - in jurul puieților</v>
          </cell>
          <cell r="G546" t="str">
            <v>ar</v>
          </cell>
          <cell r="H546">
            <v>5</v>
          </cell>
          <cell r="J546" t="str">
            <v>mijlocii</v>
          </cell>
          <cell r="L546" t="str">
            <v xml:space="preserve"> &lt; 2500</v>
          </cell>
        </row>
        <row r="547">
          <cell r="A547" t="str">
            <v>C.59.II.c.2</v>
          </cell>
          <cell r="B547">
            <v>545</v>
          </cell>
          <cell r="C547" t="str">
            <v>C.59.II.c.2</v>
          </cell>
          <cell r="D547">
            <v>0.72</v>
          </cell>
          <cell r="E547">
            <v>19.100000000000001</v>
          </cell>
          <cell r="F547" t="str">
            <v>Descopleşirea speciilor forestiere de specii lemnoase - in jurul puieților</v>
          </cell>
          <cell r="G547" t="str">
            <v>ar</v>
          </cell>
          <cell r="H547">
            <v>5</v>
          </cell>
          <cell r="J547" t="str">
            <v>mijlocii</v>
          </cell>
          <cell r="L547" t="str">
            <v>2501 - 3500</v>
          </cell>
        </row>
        <row r="548">
          <cell r="A548" t="str">
            <v>C.59.II.c.3</v>
          </cell>
          <cell r="B548">
            <v>546</v>
          </cell>
          <cell r="C548" t="str">
            <v>C.59.II.c.3</v>
          </cell>
          <cell r="D548">
            <v>0.85</v>
          </cell>
          <cell r="E548">
            <v>22.55</v>
          </cell>
          <cell r="F548" t="str">
            <v>Descopleşirea speciilor forestiere de specii lemnoase - in jurul puieților</v>
          </cell>
          <cell r="G548" t="str">
            <v>ar</v>
          </cell>
          <cell r="H548">
            <v>5</v>
          </cell>
          <cell r="J548" t="str">
            <v>mijlocii</v>
          </cell>
          <cell r="L548" t="str">
            <v>3501 - 4500</v>
          </cell>
        </row>
        <row r="549">
          <cell r="A549" t="str">
            <v>C.59.II.c.4</v>
          </cell>
          <cell r="B549">
            <v>547</v>
          </cell>
          <cell r="C549" t="str">
            <v>C.59.II.c.4</v>
          </cell>
          <cell r="D549">
            <v>1.01</v>
          </cell>
          <cell r="E549">
            <v>26.8</v>
          </cell>
          <cell r="F549" t="str">
            <v>Descopleşirea speciilor forestiere de specii lemnoase - in jurul puieților</v>
          </cell>
          <cell r="G549" t="str">
            <v>ar</v>
          </cell>
          <cell r="H549">
            <v>5</v>
          </cell>
          <cell r="J549" t="str">
            <v>mijlocii</v>
          </cell>
          <cell r="L549" t="str">
            <v>4501 - 5500</v>
          </cell>
        </row>
        <row r="550">
          <cell r="A550" t="str">
            <v>C.59.II.c.5</v>
          </cell>
          <cell r="B550">
            <v>548</v>
          </cell>
          <cell r="C550" t="str">
            <v>C.59.II.c.5</v>
          </cell>
          <cell r="D550">
            <v>1.19</v>
          </cell>
          <cell r="E550">
            <v>31.57</v>
          </cell>
          <cell r="F550" t="str">
            <v>Descopleşirea speciilor forestiere de specii lemnoase - in jurul puieților</v>
          </cell>
          <cell r="G550" t="str">
            <v>ar</v>
          </cell>
          <cell r="H550">
            <v>5</v>
          </cell>
          <cell r="J550" t="str">
            <v>mijlocii</v>
          </cell>
          <cell r="L550" t="str">
            <v>5501 - 6500</v>
          </cell>
        </row>
        <row r="551">
          <cell r="A551" t="str">
            <v>C.59.II.c.6</v>
          </cell>
          <cell r="B551">
            <v>549</v>
          </cell>
          <cell r="C551" t="str">
            <v>C.59.II.c.6</v>
          </cell>
          <cell r="D551">
            <v>1.4</v>
          </cell>
          <cell r="E551">
            <v>37.14</v>
          </cell>
          <cell r="F551" t="str">
            <v>Descopleşirea speciilor forestiere de specii lemnoase - in jurul puieților</v>
          </cell>
          <cell r="G551" t="str">
            <v>ar</v>
          </cell>
          <cell r="H551">
            <v>5</v>
          </cell>
          <cell r="J551" t="str">
            <v>mijlocii</v>
          </cell>
          <cell r="L551" t="str">
            <v>6501 - 7500</v>
          </cell>
        </row>
        <row r="552">
          <cell r="A552" t="str">
            <v>C.69.a</v>
          </cell>
          <cell r="B552">
            <v>550</v>
          </cell>
          <cell r="C552" t="str">
            <v>C.69.a</v>
          </cell>
          <cell r="D552">
            <v>1.1100000000000001</v>
          </cell>
          <cell r="E552">
            <v>29.45</v>
          </cell>
          <cell r="F552" t="str">
            <v>Tăieri de întreţinere şi îngrijire în arborete provenite din regenerări naturale</v>
          </cell>
          <cell r="G552" t="str">
            <v>ar</v>
          </cell>
          <cell r="H552">
            <v>5</v>
          </cell>
          <cell r="J552" t="str">
            <v>slab</v>
          </cell>
        </row>
        <row r="553">
          <cell r="A553" t="str">
            <v>C.69.b</v>
          </cell>
          <cell r="B553">
            <v>551</v>
          </cell>
          <cell r="C553" t="str">
            <v>C.69.b</v>
          </cell>
          <cell r="D553">
            <v>1.66</v>
          </cell>
          <cell r="E553">
            <v>44.04</v>
          </cell>
          <cell r="F553" t="str">
            <v>Tăieri de întreţinere şi îngrijire în arborete provenite din regenerări naturale</v>
          </cell>
          <cell r="G553" t="str">
            <v>ar</v>
          </cell>
          <cell r="H553">
            <v>5</v>
          </cell>
          <cell r="J553" t="str">
            <v>mijlociu</v>
          </cell>
        </row>
        <row r="554">
          <cell r="A554" t="str">
            <v>C.69.c</v>
          </cell>
          <cell r="B554">
            <v>552</v>
          </cell>
          <cell r="C554" t="str">
            <v>C.69.c</v>
          </cell>
          <cell r="D554">
            <v>2.73</v>
          </cell>
          <cell r="E554">
            <v>72.430000000000007</v>
          </cell>
          <cell r="F554" t="str">
            <v>Tăieri de întreţinere şi îngrijire în arborete provenite din regenerări naturale</v>
          </cell>
          <cell r="G554" t="str">
            <v>ar</v>
          </cell>
          <cell r="H554">
            <v>5</v>
          </cell>
          <cell r="J554" t="str">
            <v>puternic</v>
          </cell>
        </row>
        <row r="555">
          <cell r="A555" t="str">
            <v>C.70.I.a.1</v>
          </cell>
          <cell r="B555">
            <v>553</v>
          </cell>
          <cell r="C555" t="str">
            <v>C.70.I.a.1</v>
          </cell>
          <cell r="D555">
            <v>24.1</v>
          </cell>
          <cell r="E555">
            <v>627.32000000000005</v>
          </cell>
          <cell r="F555" t="str">
            <v>Plantarea puieților în vetre în teren nepregătit - Execută vetre</v>
          </cell>
          <cell r="G555" t="str">
            <v>1000 buc</v>
          </cell>
          <cell r="H555">
            <v>4</v>
          </cell>
          <cell r="J555" t="str">
            <v>ușoare</v>
          </cell>
        </row>
        <row r="556">
          <cell r="A556" t="str">
            <v>C.70.I.a.2</v>
          </cell>
          <cell r="B556">
            <v>554</v>
          </cell>
          <cell r="C556" t="str">
            <v>C.70.I.a.2</v>
          </cell>
          <cell r="D556">
            <v>28.57</v>
          </cell>
          <cell r="E556">
            <v>757.96</v>
          </cell>
          <cell r="F556" t="str">
            <v>Plantarea puieților în vetre în teren nepregătit - Sapă gropile și plantează puieți</v>
          </cell>
          <cell r="G556" t="str">
            <v>1000 buc</v>
          </cell>
          <cell r="H556">
            <v>5</v>
          </cell>
          <cell r="J556" t="str">
            <v>ușoare</v>
          </cell>
        </row>
        <row r="557">
          <cell r="A557" t="str">
            <v>C.70.I.b.1</v>
          </cell>
          <cell r="B557">
            <v>555</v>
          </cell>
          <cell r="C557" t="str">
            <v>C.70.I.b.1</v>
          </cell>
          <cell r="D557">
            <v>31.5</v>
          </cell>
          <cell r="E557">
            <v>819.95</v>
          </cell>
          <cell r="F557" t="str">
            <v>Plantarea puieților în vetre în teren nepregătit - Execută vetre</v>
          </cell>
          <cell r="G557" t="str">
            <v>1000 buc</v>
          </cell>
          <cell r="H557">
            <v>4</v>
          </cell>
          <cell r="J557" t="str">
            <v>mijlocii</v>
          </cell>
        </row>
        <row r="558">
          <cell r="A558" t="str">
            <v>C.70.I.b.2</v>
          </cell>
          <cell r="B558">
            <v>556</v>
          </cell>
          <cell r="C558" t="str">
            <v>C.70.I.b.2</v>
          </cell>
          <cell r="D558">
            <v>33.9</v>
          </cell>
          <cell r="E558">
            <v>899.37</v>
          </cell>
          <cell r="F558" t="str">
            <v>Plantarea puieților în vetre în teren nepregătit - Sapă gropile și plantează puieți</v>
          </cell>
          <cell r="G558" t="str">
            <v>1000 buc</v>
          </cell>
          <cell r="H558">
            <v>5</v>
          </cell>
          <cell r="J558" t="str">
            <v>mijlocii</v>
          </cell>
        </row>
        <row r="559">
          <cell r="A559" t="str">
            <v>C.70.I.c.1</v>
          </cell>
          <cell r="B559">
            <v>557</v>
          </cell>
          <cell r="C559" t="str">
            <v>C.70.I.c.1</v>
          </cell>
          <cell r="D559">
            <v>41.67</v>
          </cell>
          <cell r="E559">
            <v>1084.67</v>
          </cell>
          <cell r="F559" t="str">
            <v>Plantarea puieților în vetre în teren nepregătit - Execută vetre</v>
          </cell>
          <cell r="G559" t="str">
            <v>1000 buc</v>
          </cell>
          <cell r="H559">
            <v>4</v>
          </cell>
          <cell r="J559" t="str">
            <v>grele</v>
          </cell>
        </row>
        <row r="560">
          <cell r="A560" t="str">
            <v>C.70.I.c.2</v>
          </cell>
          <cell r="B560">
            <v>558</v>
          </cell>
          <cell r="C560" t="str">
            <v>C.70.I.c.2</v>
          </cell>
          <cell r="D560">
            <v>39.020000000000003</v>
          </cell>
          <cell r="E560">
            <v>1035.2</v>
          </cell>
          <cell r="F560" t="str">
            <v>Plantarea puieților în vetre în teren nepregătit - Sapă gropile și plantează puieți</v>
          </cell>
          <cell r="G560" t="str">
            <v>1000 buc</v>
          </cell>
          <cell r="H560">
            <v>5</v>
          </cell>
          <cell r="J560" t="str">
            <v>grele</v>
          </cell>
        </row>
        <row r="561">
          <cell r="A561" t="str">
            <v>C.70.II.a.1</v>
          </cell>
          <cell r="B561">
            <v>559</v>
          </cell>
          <cell r="C561" t="str">
            <v>C.70.II.a.1</v>
          </cell>
          <cell r="D561">
            <v>40.61</v>
          </cell>
          <cell r="E561">
            <v>1057.08</v>
          </cell>
          <cell r="F561" t="str">
            <v>Plantarea puieților în vetre în teren nepregătit - Execută vetre</v>
          </cell>
          <cell r="G561" t="str">
            <v>1000 buc</v>
          </cell>
          <cell r="H561">
            <v>4</v>
          </cell>
          <cell r="J561" t="str">
            <v>ușoare</v>
          </cell>
        </row>
        <row r="562">
          <cell r="A562" t="str">
            <v>C.70.II.a.2</v>
          </cell>
          <cell r="B562">
            <v>560</v>
          </cell>
          <cell r="C562" t="str">
            <v>C.70.II.a.2</v>
          </cell>
          <cell r="D562">
            <v>26.48</v>
          </cell>
          <cell r="E562">
            <v>702.51</v>
          </cell>
          <cell r="F562" t="str">
            <v>Plantarea puieților în vetre în teren nepregătit - Sapă gropile și plantează puieți</v>
          </cell>
          <cell r="G562" t="str">
            <v>1000 buc</v>
          </cell>
          <cell r="H562">
            <v>5</v>
          </cell>
          <cell r="J562" t="str">
            <v>ușoare</v>
          </cell>
        </row>
        <row r="563">
          <cell r="A563" t="str">
            <v>C.70.II.b.1</v>
          </cell>
          <cell r="B563">
            <v>561</v>
          </cell>
          <cell r="C563" t="str">
            <v>C.70.II.b.1</v>
          </cell>
          <cell r="D563">
            <v>52.29</v>
          </cell>
          <cell r="E563">
            <v>1361.11</v>
          </cell>
          <cell r="F563" t="str">
            <v>Plantarea puieților în vetre în teren nepregătit - Execută vetre</v>
          </cell>
          <cell r="G563" t="str">
            <v>1000 buc</v>
          </cell>
          <cell r="H563">
            <v>4</v>
          </cell>
          <cell r="J563" t="str">
            <v>mijlocii</v>
          </cell>
        </row>
        <row r="564">
          <cell r="A564" t="str">
            <v>C.70.II.b.2</v>
          </cell>
          <cell r="B564">
            <v>562</v>
          </cell>
          <cell r="C564" t="str">
            <v>C.70.II.b.2</v>
          </cell>
          <cell r="D564">
            <v>29.52</v>
          </cell>
          <cell r="E564">
            <v>783.17</v>
          </cell>
          <cell r="F564" t="str">
            <v>Plantarea puieților în vetre în teren nepregătit - Sapă gropile și plantează puieți</v>
          </cell>
          <cell r="G564" t="str">
            <v>1000 buc</v>
          </cell>
          <cell r="H564">
            <v>5</v>
          </cell>
          <cell r="J564" t="str">
            <v>mijlocii</v>
          </cell>
        </row>
        <row r="565">
          <cell r="A565" t="str">
            <v>C.70.II.c.1</v>
          </cell>
          <cell r="B565">
            <v>563</v>
          </cell>
          <cell r="C565" t="str">
            <v>C.70.II.c.1</v>
          </cell>
          <cell r="D565">
            <v>73.39</v>
          </cell>
          <cell r="E565">
            <v>1910.34</v>
          </cell>
          <cell r="F565" t="str">
            <v>Plantarea puieților în vetre în teren nepregătit - Execută vetre</v>
          </cell>
          <cell r="G565" t="str">
            <v>1000 buc</v>
          </cell>
          <cell r="H565">
            <v>4</v>
          </cell>
          <cell r="J565" t="str">
            <v>grele</v>
          </cell>
        </row>
        <row r="566">
          <cell r="A566" t="str">
            <v>C.70.II.c.2</v>
          </cell>
          <cell r="B566">
            <v>564</v>
          </cell>
          <cell r="C566" t="str">
            <v>C.70.II.c.2</v>
          </cell>
          <cell r="D566">
            <v>33.07</v>
          </cell>
          <cell r="E566">
            <v>877.35</v>
          </cell>
          <cell r="F566" t="str">
            <v>Plantarea puieților în vetre în teren nepregătit - Sapă gropile și plantează puieți</v>
          </cell>
          <cell r="G566" t="str">
            <v>1000 buc</v>
          </cell>
          <cell r="H566">
            <v>5</v>
          </cell>
          <cell r="J566" t="str">
            <v>grele</v>
          </cell>
        </row>
        <row r="567">
          <cell r="A567" t="str">
            <v>C.71.I.a</v>
          </cell>
          <cell r="B567">
            <v>565</v>
          </cell>
          <cell r="C567" t="str">
            <v>C.71.I.a</v>
          </cell>
          <cell r="D567">
            <v>45.2</v>
          </cell>
          <cell r="E567">
            <v>1199.1600000000001</v>
          </cell>
          <cell r="F567" t="str">
            <v>Plantarea puieţilor forestieri în teren nepregătit - Dimensiunea gropilor: 30X30X30</v>
          </cell>
          <cell r="G567" t="str">
            <v>1000 buc</v>
          </cell>
          <cell r="H567">
            <v>5</v>
          </cell>
          <cell r="J567" t="str">
            <v>uşoare</v>
          </cell>
          <cell r="K567" t="str">
            <v>30X30X30</v>
          </cell>
        </row>
        <row r="568">
          <cell r="A568" t="str">
            <v>C.71.I.b</v>
          </cell>
          <cell r="B568">
            <v>566</v>
          </cell>
          <cell r="C568" t="str">
            <v>C.71.I.b</v>
          </cell>
          <cell r="D568">
            <v>53.87</v>
          </cell>
          <cell r="E568">
            <v>1429.17</v>
          </cell>
          <cell r="F568" t="str">
            <v>Plantarea puieţilor forestieri în teren nepregătit - Dimensiunea gropilor: 30X30X30</v>
          </cell>
          <cell r="G568" t="str">
            <v>1000 buc</v>
          </cell>
          <cell r="H568">
            <v>5</v>
          </cell>
          <cell r="J568" t="str">
            <v>mijlocii</v>
          </cell>
          <cell r="K568" t="str">
            <v>30X30X30</v>
          </cell>
        </row>
        <row r="569">
          <cell r="A569" t="str">
            <v>C.71.I.c</v>
          </cell>
          <cell r="B569">
            <v>567</v>
          </cell>
          <cell r="C569" t="str">
            <v>C.71.I.c</v>
          </cell>
          <cell r="D569">
            <v>63.91</v>
          </cell>
          <cell r="E569">
            <v>1695.53</v>
          </cell>
          <cell r="F569" t="str">
            <v>Plantarea puieţilor forestieri în teren nepregătit - Dimensiunea gropilor: 30X30X30</v>
          </cell>
          <cell r="G569" t="str">
            <v>1000 buc</v>
          </cell>
          <cell r="H569">
            <v>5</v>
          </cell>
          <cell r="J569" t="str">
            <v>grele</v>
          </cell>
          <cell r="K569" t="str">
            <v>30X30X30</v>
          </cell>
        </row>
        <row r="570">
          <cell r="A570" t="str">
            <v>C.71.II.a</v>
          </cell>
          <cell r="B570">
            <v>568</v>
          </cell>
          <cell r="C570" t="str">
            <v>C.71.II.a</v>
          </cell>
          <cell r="D570">
            <v>107.3</v>
          </cell>
          <cell r="E570">
            <v>2846.67</v>
          </cell>
          <cell r="F570" t="str">
            <v>Plantarea puieţilor forestieri în teren nepregătit - Dimensiunea gropilor: 40X40X40</v>
          </cell>
          <cell r="G570" t="str">
            <v>1000 buc</v>
          </cell>
          <cell r="H570">
            <v>5</v>
          </cell>
          <cell r="J570" t="str">
            <v>uşoare</v>
          </cell>
          <cell r="K570" t="str">
            <v>40X40X40</v>
          </cell>
        </row>
        <row r="571">
          <cell r="A571" t="str">
            <v>C.71.II.b</v>
          </cell>
          <cell r="B571">
            <v>569</v>
          </cell>
          <cell r="C571" t="str">
            <v>C.71.II.b</v>
          </cell>
          <cell r="D571">
            <v>127.95</v>
          </cell>
          <cell r="E571">
            <v>3394.51</v>
          </cell>
          <cell r="F571" t="str">
            <v>Plantarea puieţilor forestieri în teren nepregătit - Dimensiunea gropilor: 40X40X40</v>
          </cell>
          <cell r="G571" t="str">
            <v>1000 buc</v>
          </cell>
          <cell r="H571">
            <v>5</v>
          </cell>
          <cell r="J571" t="str">
            <v>mijlocii</v>
          </cell>
          <cell r="K571" t="str">
            <v>40X40X40</v>
          </cell>
        </row>
        <row r="572">
          <cell r="A572" t="str">
            <v>C.71.II.c</v>
          </cell>
          <cell r="B572">
            <v>570</v>
          </cell>
          <cell r="C572" t="str">
            <v>C.71.II.c</v>
          </cell>
          <cell r="D572">
            <v>151.24</v>
          </cell>
          <cell r="E572">
            <v>4012.4</v>
          </cell>
          <cell r="F572" t="str">
            <v>Plantarea puieţilor forestieri în teren nepregătit - Dimensiunea gropilor: 40X40X40</v>
          </cell>
          <cell r="G572" t="str">
            <v>1000 buc</v>
          </cell>
          <cell r="H572">
            <v>5</v>
          </cell>
          <cell r="J572" t="str">
            <v>grele</v>
          </cell>
          <cell r="K572" t="str">
            <v>40X40X40</v>
          </cell>
        </row>
        <row r="573">
          <cell r="A573" t="str">
            <v>C.71.III.a</v>
          </cell>
          <cell r="B573">
            <v>571</v>
          </cell>
          <cell r="C573" t="str">
            <v>C.71.III.a</v>
          </cell>
          <cell r="D573">
            <v>208.47</v>
          </cell>
          <cell r="E573">
            <v>5530.71</v>
          </cell>
          <cell r="F573" t="str">
            <v>Plantarea puieţilor forestieri în teren nepregătit - Dimensiunea gropilor: 50X50X50</v>
          </cell>
          <cell r="G573" t="str">
            <v>1000 buc</v>
          </cell>
          <cell r="H573">
            <v>5</v>
          </cell>
          <cell r="J573" t="str">
            <v>uşoare</v>
          </cell>
          <cell r="K573" t="str">
            <v>50X50X50</v>
          </cell>
        </row>
        <row r="574">
          <cell r="A574" t="str">
            <v>C.71.III.b</v>
          </cell>
          <cell r="B574">
            <v>572</v>
          </cell>
          <cell r="C574" t="str">
            <v>C.71.III.b</v>
          </cell>
          <cell r="D574">
            <v>249.85</v>
          </cell>
          <cell r="E574">
            <v>6628.52</v>
          </cell>
          <cell r="F574" t="str">
            <v>Plantarea puieţilor forestieri în teren nepregătit - Dimensiunea gropilor: 50X50X50</v>
          </cell>
          <cell r="G574" t="str">
            <v>1000 buc</v>
          </cell>
          <cell r="H574">
            <v>5</v>
          </cell>
          <cell r="J574" t="str">
            <v>mijlocii</v>
          </cell>
          <cell r="K574" t="str">
            <v>50X50X50</v>
          </cell>
        </row>
        <row r="575">
          <cell r="A575" t="str">
            <v>C.71.III.c</v>
          </cell>
          <cell r="B575">
            <v>573</v>
          </cell>
          <cell r="C575" t="str">
            <v>C.71.III.c</v>
          </cell>
          <cell r="D575">
            <v>297.08</v>
          </cell>
          <cell r="E575">
            <v>7881.53</v>
          </cell>
          <cell r="F575" t="str">
            <v>Plantarea puieţilor forestieri în teren nepregătit - Dimensiunea gropilor: 50X50X50</v>
          </cell>
          <cell r="G575" t="str">
            <v>1000 buc</v>
          </cell>
          <cell r="H575">
            <v>5</v>
          </cell>
          <cell r="J575" t="str">
            <v>grele</v>
          </cell>
          <cell r="K575" t="str">
            <v>50X50X50</v>
          </cell>
        </row>
        <row r="576">
          <cell r="A576" t="str">
            <v>C.71.IV.a</v>
          </cell>
          <cell r="B576">
            <v>574</v>
          </cell>
          <cell r="C576" t="str">
            <v>C.71.IV.a</v>
          </cell>
          <cell r="D576">
            <v>364.75</v>
          </cell>
          <cell r="E576">
            <v>9676.82</v>
          </cell>
          <cell r="F576" t="str">
            <v>Plantarea puieţilor forestieri în teren nepregătit - Dimensiunea gropilor: 60X60X60</v>
          </cell>
          <cell r="G576" t="str">
            <v>1000 buc</v>
          </cell>
          <cell r="H576">
            <v>5</v>
          </cell>
          <cell r="J576" t="str">
            <v>uşoare</v>
          </cell>
          <cell r="K576" t="str">
            <v>60X60X60</v>
          </cell>
        </row>
        <row r="577">
          <cell r="A577" t="str">
            <v>C.71.IV.b</v>
          </cell>
          <cell r="B577">
            <v>575</v>
          </cell>
          <cell r="C577" t="str">
            <v>C.71.IV.b</v>
          </cell>
          <cell r="D577">
            <v>432.69</v>
          </cell>
          <cell r="E577">
            <v>11479.27</v>
          </cell>
          <cell r="F577" t="str">
            <v>Plantarea puieţilor forestieri în teren nepregătit - Dimensiunea gropilor: 60X60X60</v>
          </cell>
          <cell r="G577" t="str">
            <v>1000 buc</v>
          </cell>
          <cell r="H577">
            <v>5</v>
          </cell>
          <cell r="J577" t="str">
            <v>mijlocii</v>
          </cell>
          <cell r="K577" t="str">
            <v>60X60X60</v>
          </cell>
        </row>
        <row r="578">
          <cell r="A578" t="str">
            <v>C.71.IV.c</v>
          </cell>
          <cell r="B578">
            <v>576</v>
          </cell>
          <cell r="C578" t="str">
            <v>C.71.IV.c</v>
          </cell>
          <cell r="D578">
            <v>507.83</v>
          </cell>
          <cell r="E578">
            <v>13472.73</v>
          </cell>
          <cell r="F578" t="str">
            <v>Plantarea puieţilor forestieri în teren nepregătit - Dimensiunea gropilor: 60X60X60</v>
          </cell>
          <cell r="G578" t="str">
            <v>1000 buc</v>
          </cell>
          <cell r="H578">
            <v>5</v>
          </cell>
          <cell r="J578" t="str">
            <v>grele</v>
          </cell>
          <cell r="K578" t="str">
            <v>60X60X60</v>
          </cell>
        </row>
        <row r="579">
          <cell r="A579" t="str">
            <v>C.71.V.a</v>
          </cell>
          <cell r="B579">
            <v>577</v>
          </cell>
          <cell r="C579" t="str">
            <v>C.71.V.a</v>
          </cell>
          <cell r="D579">
            <v>877.2</v>
          </cell>
          <cell r="E579">
            <v>23272.12</v>
          </cell>
          <cell r="F579" t="str">
            <v>Plantarea puieţilor forestieri în teren nepregătit - Dimensiunea gropilor: 80X80X80</v>
          </cell>
          <cell r="G579" t="str">
            <v>1000 buc</v>
          </cell>
          <cell r="H579">
            <v>5</v>
          </cell>
          <cell r="J579" t="str">
            <v>uşoare</v>
          </cell>
          <cell r="K579" t="str">
            <v>80X80X80</v>
          </cell>
        </row>
        <row r="580">
          <cell r="A580" t="str">
            <v>C.71.V.b</v>
          </cell>
          <cell r="B580">
            <v>578</v>
          </cell>
          <cell r="C580" t="str">
            <v>C.71.V.b</v>
          </cell>
          <cell r="D580">
            <v>1023.57</v>
          </cell>
          <cell r="E580">
            <v>27155.31</v>
          </cell>
          <cell r="F580" t="str">
            <v>Plantarea puieţilor forestieri în teren nepregătit - Dimensiunea gropilor: 80X80X80</v>
          </cell>
          <cell r="G580" t="str">
            <v>1000 buc</v>
          </cell>
          <cell r="H580">
            <v>5</v>
          </cell>
          <cell r="J580" t="str">
            <v>mijlocii</v>
          </cell>
          <cell r="K580" t="str">
            <v>80X80X80</v>
          </cell>
        </row>
        <row r="581">
          <cell r="A581" t="str">
            <v>C.71.V.c</v>
          </cell>
          <cell r="B581">
            <v>579</v>
          </cell>
          <cell r="C581" t="str">
            <v>C.71.V.c</v>
          </cell>
          <cell r="D581">
            <v>1180.95</v>
          </cell>
          <cell r="E581">
            <v>31330.6</v>
          </cell>
          <cell r="F581" t="str">
            <v>Plantarea puieţilor forestieri în teren nepregătit - Dimensiunea gropilor: 80X80X80</v>
          </cell>
          <cell r="G581" t="str">
            <v>1000 buc</v>
          </cell>
          <cell r="H581">
            <v>5</v>
          </cell>
          <cell r="J581" t="str">
            <v>grele</v>
          </cell>
          <cell r="K581" t="str">
            <v>80X80X80</v>
          </cell>
        </row>
        <row r="582">
          <cell r="A582" t="str">
            <v>C.71.VI.a</v>
          </cell>
          <cell r="B582">
            <v>580</v>
          </cell>
          <cell r="C582" t="str">
            <v>C.71.VI.a</v>
          </cell>
          <cell r="D582">
            <v>1754.38</v>
          </cell>
          <cell r="E582">
            <v>46543.7</v>
          </cell>
          <cell r="F582" t="str">
            <v>Plantarea puieţilor forestieri în teren nepregătit - Dimensiunea gropilor: 100X100X100</v>
          </cell>
          <cell r="G582" t="str">
            <v>1000 buc</v>
          </cell>
          <cell r="H582">
            <v>5</v>
          </cell>
          <cell r="J582" t="str">
            <v>uşoare</v>
          </cell>
          <cell r="K582" t="str">
            <v>100X100X100</v>
          </cell>
        </row>
        <row r="583">
          <cell r="A583" t="str">
            <v>C.71.VI.b</v>
          </cell>
          <cell r="B583">
            <v>581</v>
          </cell>
          <cell r="C583" t="str">
            <v>C.71.VI.b</v>
          </cell>
          <cell r="D583">
            <v>1904.76</v>
          </cell>
          <cell r="E583">
            <v>50533.279999999999</v>
          </cell>
          <cell r="F583" t="str">
            <v>Plantarea puieţilor forestieri în teren nepregătit - Dimensiunea gropilor: 100X100X100</v>
          </cell>
          <cell r="G583" t="str">
            <v>1000 buc</v>
          </cell>
          <cell r="H583">
            <v>5</v>
          </cell>
          <cell r="J583" t="str">
            <v>mijlocii</v>
          </cell>
          <cell r="K583" t="str">
            <v>100X100X100</v>
          </cell>
        </row>
        <row r="584">
          <cell r="A584" t="str">
            <v>C.71.VI.c</v>
          </cell>
          <cell r="B584">
            <v>582</v>
          </cell>
          <cell r="C584" t="str">
            <v>C.71.VI.c</v>
          </cell>
          <cell r="D584">
            <v>2327.27</v>
          </cell>
          <cell r="E584">
            <v>61742.47</v>
          </cell>
          <cell r="F584" t="str">
            <v>Plantarea puieţilor forestieri în teren nepregătit - Dimensiunea gropilor: 100X100X100</v>
          </cell>
          <cell r="G584" t="str">
            <v>1000 buc</v>
          </cell>
          <cell r="H584">
            <v>5</v>
          </cell>
          <cell r="J584" t="str">
            <v>grele</v>
          </cell>
          <cell r="K584" t="str">
            <v>100X100X100</v>
          </cell>
        </row>
        <row r="585">
          <cell r="A585" t="str">
            <v>C.73.I.a.1</v>
          </cell>
          <cell r="B585">
            <v>583</v>
          </cell>
          <cell r="C585" t="str">
            <v>C.73.I.a.1</v>
          </cell>
          <cell r="D585">
            <v>71.930000000000007</v>
          </cell>
          <cell r="E585">
            <v>1891.76</v>
          </cell>
          <cell r="F585" t="str">
            <v>Completarea puieților lipsă la lucrările de împădurire - Dimensiunea gropilor: 30X30X30</v>
          </cell>
          <cell r="G585" t="str">
            <v>1000 buc</v>
          </cell>
          <cell r="H585" t="str">
            <v>Normă grupată</v>
          </cell>
          <cell r="I585" t="str">
            <v>&lt;11</v>
          </cell>
          <cell r="J585" t="str">
            <v>ușoare</v>
          </cell>
          <cell r="K585" t="str">
            <v>30X30X30</v>
          </cell>
        </row>
        <row r="586">
          <cell r="A586" t="str">
            <v>C.73.I.a.2</v>
          </cell>
          <cell r="B586">
            <v>584</v>
          </cell>
          <cell r="C586" t="str">
            <v>C.73.I.a.2</v>
          </cell>
          <cell r="D586">
            <v>63.8</v>
          </cell>
          <cell r="E586">
            <v>1677.94</v>
          </cell>
          <cell r="F586" t="str">
            <v>Completarea puieților lipsă la lucrările de împădurire - Dimensiunea gropilor: 30X30X30</v>
          </cell>
          <cell r="G586" t="str">
            <v>1000 buc</v>
          </cell>
          <cell r="H586" t="str">
            <v>Normă grupată</v>
          </cell>
          <cell r="I586" t="str">
            <v>10-20</v>
          </cell>
          <cell r="J586" t="str">
            <v>ușoare</v>
          </cell>
          <cell r="K586" t="str">
            <v>30X30X30</v>
          </cell>
        </row>
        <row r="587">
          <cell r="A587" t="str">
            <v>C.73.I.a.3</v>
          </cell>
          <cell r="B587">
            <v>585</v>
          </cell>
          <cell r="C587" t="str">
            <v>C.73.I.a.3</v>
          </cell>
          <cell r="D587">
            <v>59.26</v>
          </cell>
          <cell r="E587">
            <v>1558.54</v>
          </cell>
          <cell r="F587" t="str">
            <v>Completarea puieților lipsă la lucrările de împădurire - Dimensiunea gropilor: 30X30X30</v>
          </cell>
          <cell r="G587" t="str">
            <v>1000 buc</v>
          </cell>
          <cell r="H587" t="str">
            <v>Normă grupată</v>
          </cell>
          <cell r="I587" t="str">
            <v>21-30</v>
          </cell>
          <cell r="J587" t="str">
            <v>ușoare</v>
          </cell>
          <cell r="K587" t="str">
            <v>30X30X30</v>
          </cell>
        </row>
        <row r="588">
          <cell r="A588" t="str">
            <v>C.73.I.a.4</v>
          </cell>
          <cell r="B588">
            <v>586</v>
          </cell>
          <cell r="C588" t="str">
            <v>C.73.I.a.4</v>
          </cell>
          <cell r="D588">
            <v>52.78</v>
          </cell>
          <cell r="E588">
            <v>1388.11</v>
          </cell>
          <cell r="F588" t="str">
            <v>Completarea puieților lipsă la lucrările de împădurire - Dimensiunea gropilor: 30X30X30</v>
          </cell>
          <cell r="G588" t="str">
            <v>1000 buc</v>
          </cell>
          <cell r="H588" t="str">
            <v>Normă grupată</v>
          </cell>
          <cell r="I588" t="str">
            <v>&gt;30</v>
          </cell>
          <cell r="J588" t="str">
            <v>ușoare</v>
          </cell>
          <cell r="K588" t="str">
            <v>30X30X30</v>
          </cell>
        </row>
        <row r="589">
          <cell r="A589" t="str">
            <v>C.73.I.b.1</v>
          </cell>
          <cell r="B589">
            <v>587</v>
          </cell>
          <cell r="C589" t="str">
            <v>C.73.I.b.1</v>
          </cell>
          <cell r="D589">
            <v>77.489999999999995</v>
          </cell>
          <cell r="E589">
            <v>2036.82</v>
          </cell>
          <cell r="F589" t="str">
            <v>Completarea puieților lipsă la lucrările de împădurire - Dimensiunea gropilor: 30X30X30</v>
          </cell>
          <cell r="G589" t="str">
            <v>1000 buc</v>
          </cell>
          <cell r="H589" t="str">
            <v>Normă grupată</v>
          </cell>
          <cell r="I589" t="str">
            <v>&lt;11</v>
          </cell>
          <cell r="J589" t="str">
            <v>mijlocii</v>
          </cell>
          <cell r="K589" t="str">
            <v>30X30X30</v>
          </cell>
        </row>
        <row r="590">
          <cell r="A590" t="str">
            <v>C.73.I.b.2</v>
          </cell>
          <cell r="B590">
            <v>588</v>
          </cell>
          <cell r="C590" t="str">
            <v>C.73.I.b.2</v>
          </cell>
          <cell r="D590">
            <v>74.91</v>
          </cell>
          <cell r="E590">
            <v>1969.01</v>
          </cell>
          <cell r="F590" t="str">
            <v>Completarea puieților lipsă la lucrările de împădurire - Dimensiunea gropilor: 30X30X30</v>
          </cell>
          <cell r="G590" t="str">
            <v>1000 buc</v>
          </cell>
          <cell r="H590" t="str">
            <v>Normă grupată</v>
          </cell>
          <cell r="I590" t="str">
            <v>10-20</v>
          </cell>
          <cell r="J590" t="str">
            <v>mijlocii</v>
          </cell>
          <cell r="K590" t="str">
            <v>30X30X30</v>
          </cell>
        </row>
        <row r="591">
          <cell r="A591" t="str">
            <v>C.73.I.b.3</v>
          </cell>
          <cell r="B591">
            <v>589</v>
          </cell>
          <cell r="C591" t="str">
            <v>C.73.I.b.3</v>
          </cell>
          <cell r="D591">
            <v>74.349999999999994</v>
          </cell>
          <cell r="E591">
            <v>1954.29</v>
          </cell>
          <cell r="F591" t="str">
            <v>Completarea puieților lipsă la lucrările de împădurire - Dimensiunea gropilor: 30X30X30</v>
          </cell>
          <cell r="G591" t="str">
            <v>1000 buc</v>
          </cell>
          <cell r="H591" t="str">
            <v>Normă grupată</v>
          </cell>
          <cell r="I591" t="str">
            <v>21-30</v>
          </cell>
          <cell r="J591" t="str">
            <v>mijlocii</v>
          </cell>
          <cell r="K591" t="str">
            <v>30X30X30</v>
          </cell>
        </row>
        <row r="592">
          <cell r="A592" t="str">
            <v>C.73.I.b.4</v>
          </cell>
          <cell r="B592">
            <v>590</v>
          </cell>
          <cell r="C592" t="str">
            <v>C.73.I.b.4</v>
          </cell>
          <cell r="D592">
            <v>73.569999999999993</v>
          </cell>
          <cell r="E592">
            <v>1933.79</v>
          </cell>
          <cell r="F592" t="str">
            <v>Completarea puieților lipsă la lucrările de împădurire - Dimensiunea gropilor: 30X30X30</v>
          </cell>
          <cell r="G592" t="str">
            <v>1000 buc</v>
          </cell>
          <cell r="H592" t="str">
            <v>Normă grupată</v>
          </cell>
          <cell r="I592" t="str">
            <v>&gt;30</v>
          </cell>
          <cell r="J592" t="str">
            <v>mijlocii</v>
          </cell>
          <cell r="K592" t="str">
            <v>30X30X30</v>
          </cell>
        </row>
        <row r="593">
          <cell r="A593" t="str">
            <v>C.73.I.c.1</v>
          </cell>
          <cell r="B593">
            <v>591</v>
          </cell>
          <cell r="C593" t="str">
            <v>C.73.I.c.1</v>
          </cell>
          <cell r="D593">
            <v>99.53</v>
          </cell>
          <cell r="E593">
            <v>2612.66</v>
          </cell>
          <cell r="F593" t="str">
            <v>Completarea puieților lipsă la lucrările de împădurire - Dimensiunea gropilor: 30X30X30</v>
          </cell>
          <cell r="G593" t="str">
            <v>1000 buc</v>
          </cell>
          <cell r="H593" t="str">
            <v>Normă grupată</v>
          </cell>
          <cell r="I593" t="str">
            <v>&lt;11</v>
          </cell>
          <cell r="J593" t="str">
            <v>grele</v>
          </cell>
          <cell r="K593" t="str">
            <v>30X30X30</v>
          </cell>
        </row>
        <row r="594">
          <cell r="A594" t="str">
            <v>C.73.I.c.2</v>
          </cell>
          <cell r="B594">
            <v>592</v>
          </cell>
          <cell r="C594" t="str">
            <v>C.73.I.c.2</v>
          </cell>
          <cell r="D594">
            <v>92.47</v>
          </cell>
          <cell r="E594">
            <v>2427.34</v>
          </cell>
          <cell r="F594" t="str">
            <v>Completarea puieților lipsă la lucrările de împădurire - Dimensiunea gropilor: 30X30X30</v>
          </cell>
          <cell r="G594" t="str">
            <v>1000 buc</v>
          </cell>
          <cell r="H594" t="str">
            <v>Normă grupată</v>
          </cell>
          <cell r="I594" t="str">
            <v>10-20</v>
          </cell>
          <cell r="J594" t="str">
            <v>grele</v>
          </cell>
          <cell r="K594" t="str">
            <v>30X30X30</v>
          </cell>
        </row>
        <row r="595">
          <cell r="A595" t="str">
            <v>C.73.I.c.3</v>
          </cell>
          <cell r="B595">
            <v>593</v>
          </cell>
          <cell r="C595" t="str">
            <v>C.73.I.c.3</v>
          </cell>
          <cell r="D595">
            <v>88.99</v>
          </cell>
          <cell r="E595">
            <v>2335.9899999999998</v>
          </cell>
          <cell r="F595" t="str">
            <v>Completarea puieților lipsă la lucrările de împădurire - Dimensiunea gropilor: 30X30X30</v>
          </cell>
          <cell r="G595" t="str">
            <v>1000 buc</v>
          </cell>
          <cell r="H595" t="str">
            <v>Normă grupată</v>
          </cell>
          <cell r="I595" t="str">
            <v>21-30</v>
          </cell>
          <cell r="J595" t="str">
            <v>grele</v>
          </cell>
          <cell r="K595" t="str">
            <v>30X30X30</v>
          </cell>
        </row>
        <row r="596">
          <cell r="A596" t="str">
            <v>C.73.I.c.4</v>
          </cell>
          <cell r="B596">
            <v>594</v>
          </cell>
          <cell r="C596" t="str">
            <v>C.73.I.c.4</v>
          </cell>
          <cell r="D596">
            <v>86.27</v>
          </cell>
          <cell r="E596">
            <v>2264.59</v>
          </cell>
          <cell r="F596" t="str">
            <v>Completarea puieților lipsă la lucrările de împădurire - Dimensiunea gropilor: 30X30X30</v>
          </cell>
          <cell r="G596" t="str">
            <v>1000 buc</v>
          </cell>
          <cell r="H596" t="str">
            <v>Normă grupată</v>
          </cell>
          <cell r="I596" t="str">
            <v>&gt;30</v>
          </cell>
          <cell r="J596" t="str">
            <v>grele</v>
          </cell>
          <cell r="K596" t="str">
            <v>30X30X30</v>
          </cell>
        </row>
        <row r="597">
          <cell r="A597" t="str">
            <v>C.8.a.I.1</v>
          </cell>
          <cell r="B597">
            <v>595</v>
          </cell>
          <cell r="C597" t="str">
            <v>C.8.a.I.1</v>
          </cell>
          <cell r="D597">
            <v>0.6</v>
          </cell>
          <cell r="E597">
            <v>15.32</v>
          </cell>
          <cell r="F597" t="str">
            <v>Afânarea solului pentru ajutorarea regenerării naturale - distrugerea și îndepărtarea păturii vii</v>
          </cell>
          <cell r="G597" t="str">
            <v>ar</v>
          </cell>
          <cell r="H597">
            <v>3</v>
          </cell>
          <cell r="I597" t="str">
            <v>&lt;33</v>
          </cell>
        </row>
        <row r="598">
          <cell r="A598" t="str">
            <v>C.8.a.I.3</v>
          </cell>
          <cell r="B598">
            <v>596</v>
          </cell>
          <cell r="C598" t="str">
            <v>C.8.a.I.3</v>
          </cell>
          <cell r="D598">
            <v>2.82</v>
          </cell>
          <cell r="E598">
            <v>71.989999999999995</v>
          </cell>
          <cell r="F598" t="str">
            <v>Afânarea solului pentru ajutorarea regenerării naturale - tăierea rugilor</v>
          </cell>
          <cell r="G598" t="str">
            <v>ar</v>
          </cell>
          <cell r="H598">
            <v>3</v>
          </cell>
          <cell r="I598" t="str">
            <v>&gt;66</v>
          </cell>
        </row>
        <row r="599">
          <cell r="A599" t="str">
            <v>C.8.a.II.3</v>
          </cell>
          <cell r="B599">
            <v>597</v>
          </cell>
          <cell r="C599" t="str">
            <v>C.8.a.II.3</v>
          </cell>
          <cell r="D599">
            <v>3.77</v>
          </cell>
          <cell r="E599">
            <v>96.25</v>
          </cell>
          <cell r="F599" t="str">
            <v>Afânarea solului pentru ajutorarea regenerării naturale - tăierea ierburilor și afinișului</v>
          </cell>
          <cell r="G599" t="str">
            <v>ar</v>
          </cell>
          <cell r="H599">
            <v>3</v>
          </cell>
          <cell r="I599" t="str">
            <v>&gt;66</v>
          </cell>
        </row>
        <row r="600">
          <cell r="A600" t="str">
            <v>C.8.b.1</v>
          </cell>
          <cell r="B600">
            <v>598</v>
          </cell>
          <cell r="C600" t="str">
            <v>C.8.b.1</v>
          </cell>
          <cell r="D600">
            <v>0.5</v>
          </cell>
          <cell r="E600">
            <v>12.77</v>
          </cell>
          <cell r="F600" t="str">
            <v>Afânarea solului pentru ajutorarea regenerării naturale - extragerea semințișului și tineretului preexistent</v>
          </cell>
          <cell r="G600" t="str">
            <v>ar</v>
          </cell>
          <cell r="H600">
            <v>3</v>
          </cell>
          <cell r="I600" t="str">
            <v>&lt;33</v>
          </cell>
        </row>
        <row r="601">
          <cell r="A601" t="str">
            <v>C.8.b.2</v>
          </cell>
          <cell r="B601">
            <v>599</v>
          </cell>
          <cell r="C601" t="str">
            <v>C.8.b.2</v>
          </cell>
          <cell r="D601">
            <v>0.7</v>
          </cell>
          <cell r="E601">
            <v>17.87</v>
          </cell>
          <cell r="F601" t="str">
            <v>Afânarea solului pentru ajutorarea regenerării naturale - extragerea semințișului și tineretului preexistent</v>
          </cell>
          <cell r="G601" t="str">
            <v>ar</v>
          </cell>
          <cell r="H601">
            <v>3</v>
          </cell>
          <cell r="I601" t="str">
            <v>34-66</v>
          </cell>
        </row>
        <row r="602">
          <cell r="A602" t="str">
            <v>C.8.b.3</v>
          </cell>
          <cell r="B602">
            <v>600</v>
          </cell>
          <cell r="C602" t="str">
            <v>C.8.b.3</v>
          </cell>
          <cell r="D602">
            <v>1.03</v>
          </cell>
          <cell r="E602">
            <v>26.3</v>
          </cell>
          <cell r="F602" t="str">
            <v>Afânarea solului pentru ajutorarea regenerării naturale - extragerea semințișului și tineretului preexistent</v>
          </cell>
          <cell r="G602" t="str">
            <v>ar</v>
          </cell>
          <cell r="H602">
            <v>3</v>
          </cell>
          <cell r="I602" t="str">
            <v>&gt;66</v>
          </cell>
          <cell r="Q602" t="str">
            <v>&lt;5</v>
          </cell>
        </row>
        <row r="603">
          <cell r="A603" t="str">
            <v>C.8.c.1</v>
          </cell>
          <cell r="B603">
            <v>601</v>
          </cell>
          <cell r="C603" t="str">
            <v>C.8.c.1</v>
          </cell>
          <cell r="D603">
            <v>0.93</v>
          </cell>
          <cell r="E603">
            <v>23.74</v>
          </cell>
          <cell r="F603" t="str">
            <v>Afânarea solului pentru ajutorarea regenerării naturale - îndepărtarea stratului de mușchi</v>
          </cell>
          <cell r="G603" t="str">
            <v>ar</v>
          </cell>
          <cell r="H603">
            <v>3</v>
          </cell>
          <cell r="Q603" t="str">
            <v>6-10</v>
          </cell>
        </row>
        <row r="604">
          <cell r="A604" t="str">
            <v>C.8.c.2</v>
          </cell>
          <cell r="B604">
            <v>602</v>
          </cell>
          <cell r="C604" t="str">
            <v>C.8.c.2</v>
          </cell>
          <cell r="D604">
            <v>1.24</v>
          </cell>
          <cell r="E604">
            <v>31.66</v>
          </cell>
          <cell r="F604" t="str">
            <v>Afânarea solului pentru ajutorarea regenerării naturale - îndepărtarea stratului de mușchi</v>
          </cell>
          <cell r="G604" t="str">
            <v>ar</v>
          </cell>
          <cell r="H604">
            <v>3</v>
          </cell>
          <cell r="Q604" t="str">
            <v>&lt;5</v>
          </cell>
        </row>
        <row r="605">
          <cell r="A605" t="str">
            <v>C.8.d.1</v>
          </cell>
          <cell r="B605">
            <v>603</v>
          </cell>
          <cell r="C605" t="str">
            <v>C.8.d.1</v>
          </cell>
          <cell r="D605">
            <v>0.32</v>
          </cell>
          <cell r="E605">
            <v>8.17</v>
          </cell>
          <cell r="F605" t="str">
            <v>Afânarea solului pentru ajutorarea regenerării naturale - strângerea și îndepărtarea litierei</v>
          </cell>
          <cell r="G605" t="str">
            <v>ar</v>
          </cell>
          <cell r="H605">
            <v>3</v>
          </cell>
          <cell r="Q605" t="str">
            <v>6-10</v>
          </cell>
        </row>
        <row r="606">
          <cell r="A606" t="str">
            <v>C.8.d.2</v>
          </cell>
          <cell r="B606">
            <v>604</v>
          </cell>
          <cell r="C606" t="str">
            <v>C.8.d.2</v>
          </cell>
          <cell r="D606">
            <v>0.56999999999999995</v>
          </cell>
          <cell r="E606">
            <v>14.55</v>
          </cell>
          <cell r="F606" t="str">
            <v>Afânarea solului pentru ajutorarea regenerării naturale - strângerea și îndepărtarea litierei</v>
          </cell>
          <cell r="G606" t="str">
            <v>ar</v>
          </cell>
          <cell r="H606">
            <v>3</v>
          </cell>
          <cell r="Q606" t="str">
            <v>11-15</v>
          </cell>
        </row>
        <row r="607">
          <cell r="A607" t="str">
            <v>C.8.d.3</v>
          </cell>
          <cell r="B607">
            <v>605</v>
          </cell>
          <cell r="C607" t="str">
            <v>C.8.d.3</v>
          </cell>
          <cell r="D607">
            <v>0.82</v>
          </cell>
          <cell r="E607">
            <v>20.93</v>
          </cell>
          <cell r="F607" t="str">
            <v>Afânarea solului pentru ajutorarea regenerării naturale - strângerea și îndepărtarea litierei</v>
          </cell>
          <cell r="G607" t="str">
            <v>ar</v>
          </cell>
          <cell r="H607">
            <v>3</v>
          </cell>
          <cell r="Q607" t="str">
            <v>16-20</v>
          </cell>
        </row>
        <row r="608">
          <cell r="A608" t="str">
            <v>C.8.d.4</v>
          </cell>
          <cell r="B608">
            <v>606</v>
          </cell>
          <cell r="C608" t="str">
            <v>C.8.d.4</v>
          </cell>
          <cell r="D608">
            <v>1.46</v>
          </cell>
          <cell r="E608">
            <v>37.270000000000003</v>
          </cell>
          <cell r="F608" t="str">
            <v>Afânarea solului pentru ajutorarea regenerării naturale - strângerea și îndepărtarea litierei</v>
          </cell>
          <cell r="G608" t="str">
            <v>ar</v>
          </cell>
          <cell r="H608">
            <v>3</v>
          </cell>
          <cell r="Q608" t="str">
            <v>1-5</v>
          </cell>
        </row>
        <row r="609">
          <cell r="A609" t="str">
            <v>C.8.e.1</v>
          </cell>
          <cell r="B609">
            <v>607</v>
          </cell>
          <cell r="C609" t="str">
            <v>C.8.e.1</v>
          </cell>
          <cell r="D609">
            <v>0.89</v>
          </cell>
          <cell r="E609">
            <v>22.72</v>
          </cell>
          <cell r="F609" t="str">
            <v>Afânarea solului pentru ajutorarea regenerării naturale - îndepărtarea humusului brut</v>
          </cell>
          <cell r="G609" t="str">
            <v>ar</v>
          </cell>
          <cell r="H609">
            <v>3</v>
          </cell>
          <cell r="Q609" t="str">
            <v>6-10</v>
          </cell>
        </row>
        <row r="610">
          <cell r="A610" t="str">
            <v>C.8.e.2</v>
          </cell>
          <cell r="B610">
            <v>608</v>
          </cell>
          <cell r="C610" t="str">
            <v>C.8.e.2</v>
          </cell>
          <cell r="D610">
            <v>1.26</v>
          </cell>
          <cell r="E610">
            <v>32.17</v>
          </cell>
          <cell r="F610" t="str">
            <v>Afânarea solului pentru ajutorarea regenerării naturale - îndepărtarea humusului brut</v>
          </cell>
          <cell r="G610" t="str">
            <v>ar</v>
          </cell>
          <cell r="H610">
            <v>3</v>
          </cell>
          <cell r="Q610" t="str">
            <v>&lt;10</v>
          </cell>
        </row>
        <row r="611">
          <cell r="A611" t="str">
            <v>C.8.f.I.a</v>
          </cell>
          <cell r="B611">
            <v>609</v>
          </cell>
          <cell r="C611" t="str">
            <v>C.8.f.I.a</v>
          </cell>
          <cell r="D611">
            <v>2.16</v>
          </cell>
          <cell r="E611">
            <v>55.14</v>
          </cell>
          <cell r="F611" t="str">
            <v>Afânarea solului pentru ajutorarea regenerării naturale - afânarea solului pentru ajutorarea regenerării naturale</v>
          </cell>
          <cell r="G611" t="str">
            <v>ar</v>
          </cell>
          <cell r="H611">
            <v>3</v>
          </cell>
          <cell r="J611" t="str">
            <v>ușoare</v>
          </cell>
          <cell r="Q611" t="str">
            <v>&lt;11</v>
          </cell>
        </row>
        <row r="612">
          <cell r="A612" t="str">
            <v>C.8.f.I.b</v>
          </cell>
          <cell r="B612">
            <v>610</v>
          </cell>
          <cell r="C612" t="str">
            <v>C.8.f.I.b</v>
          </cell>
          <cell r="D612">
            <v>3.17</v>
          </cell>
          <cell r="E612">
            <v>80.930000000000007</v>
          </cell>
          <cell r="F612" t="str">
            <v>Afânarea solului pentru ajutorarea regenerării naturale - afânarea solului pentru ajutorarea regenerării naturale</v>
          </cell>
          <cell r="G612" t="str">
            <v>ar</v>
          </cell>
          <cell r="H612">
            <v>3</v>
          </cell>
          <cell r="J612" t="str">
            <v>mijlocii</v>
          </cell>
          <cell r="Q612" t="str">
            <v>&lt;12</v>
          </cell>
        </row>
        <row r="613">
          <cell r="A613" t="str">
            <v>C.8.f.I.c</v>
          </cell>
          <cell r="B613">
            <v>611</v>
          </cell>
          <cell r="C613" t="str">
            <v>C.8.f.I.c</v>
          </cell>
          <cell r="D613">
            <v>4.3600000000000003</v>
          </cell>
          <cell r="E613">
            <v>111.31</v>
          </cell>
          <cell r="F613" t="str">
            <v>Afânarea solului pentru ajutorarea regenerării naturale - afânarea solului pentru ajutorarea regenerării naturale</v>
          </cell>
          <cell r="G613" t="str">
            <v>ar</v>
          </cell>
          <cell r="H613">
            <v>3</v>
          </cell>
          <cell r="J613" t="str">
            <v>grele</v>
          </cell>
          <cell r="Q613" t="str">
            <v>&lt;13</v>
          </cell>
        </row>
        <row r="614">
          <cell r="A614" t="str">
            <v>C.8.g.1</v>
          </cell>
          <cell r="B614">
            <v>612</v>
          </cell>
          <cell r="C614" t="str">
            <v>C.8.g.1</v>
          </cell>
          <cell r="D614">
            <v>2.35</v>
          </cell>
          <cell r="E614">
            <v>60</v>
          </cell>
          <cell r="F614" t="str">
            <v>Afânarea solului pentru ajutorarea regenerării naturale - tăierea ierbii sau mușchiului prin răzuire</v>
          </cell>
          <cell r="G614" t="str">
            <v>ar</v>
          </cell>
          <cell r="H614">
            <v>3</v>
          </cell>
          <cell r="I614" t="str">
            <v>34-66</v>
          </cell>
        </row>
        <row r="615">
          <cell r="A615" t="str">
            <v>C.8.g.2</v>
          </cell>
          <cell r="B615">
            <v>613</v>
          </cell>
          <cell r="C615" t="str">
            <v>C.8.g.2</v>
          </cell>
          <cell r="D615">
            <v>4.1500000000000004</v>
          </cell>
          <cell r="E615">
            <v>105.95</v>
          </cell>
          <cell r="F615" t="str">
            <v>Afânarea solului pentru ajutorarea regenerării naturale - tăierea ierbii sau mușchiului prin răzuire</v>
          </cell>
          <cell r="G615" t="str">
            <v>ar</v>
          </cell>
          <cell r="H615">
            <v>3</v>
          </cell>
          <cell r="I615" t="str">
            <v>&gt;66</v>
          </cell>
        </row>
        <row r="616">
          <cell r="A616" t="str">
            <v>C.8.h.1</v>
          </cell>
          <cell r="B616">
            <v>614</v>
          </cell>
          <cell r="C616" t="str">
            <v>C.8.h.1</v>
          </cell>
          <cell r="D616">
            <v>0.63</v>
          </cell>
          <cell r="E616">
            <v>16.079999999999998</v>
          </cell>
          <cell r="F616" t="str">
            <v>Afânarea solului pentru ajutorarea regenerării naturale - extragerea subarboretului</v>
          </cell>
          <cell r="G616" t="str">
            <v>ar</v>
          </cell>
          <cell r="H616">
            <v>3</v>
          </cell>
          <cell r="I616" t="str">
            <v>până la 33</v>
          </cell>
        </row>
        <row r="617">
          <cell r="A617" t="str">
            <v>C.9.a</v>
          </cell>
          <cell r="B617">
            <v>615</v>
          </cell>
          <cell r="C617" t="str">
            <v>C.9.a</v>
          </cell>
          <cell r="D617">
            <v>0.33</v>
          </cell>
          <cell r="E617">
            <v>8.42</v>
          </cell>
          <cell r="F617" t="str">
            <v>Lucrări de ajutorarea regenerării naturale pe toată suprafaţa - tăierea exemplarelor lemnoase șistrângerea în grămezi a exemplarelor tăiate</v>
          </cell>
          <cell r="G617" t="str">
            <v>ar</v>
          </cell>
          <cell r="H617">
            <v>3</v>
          </cell>
          <cell r="I617" t="str">
            <v>&lt;50</v>
          </cell>
        </row>
        <row r="618">
          <cell r="A618" t="str">
            <v>C.9.a.1</v>
          </cell>
          <cell r="B618">
            <v>616</v>
          </cell>
          <cell r="C618" t="str">
            <v>C.9.a.1</v>
          </cell>
          <cell r="D618">
            <v>0.25</v>
          </cell>
          <cell r="E618">
            <v>6.38</v>
          </cell>
          <cell r="F618" t="str">
            <v>Lucrări de ajutorarea regenerării naturale pe toată suprafaţa - tăierea exemplarelor lemnoase</v>
          </cell>
          <cell r="G618" t="str">
            <v>ar</v>
          </cell>
          <cell r="H618">
            <v>3</v>
          </cell>
          <cell r="I618" t="str">
            <v>&lt;50</v>
          </cell>
        </row>
        <row r="619">
          <cell r="A619" t="str">
            <v>C.9.a.2</v>
          </cell>
          <cell r="B619">
            <v>617</v>
          </cell>
          <cell r="C619" t="str">
            <v>C.9.a.2</v>
          </cell>
          <cell r="D619">
            <v>0.08</v>
          </cell>
          <cell r="E619">
            <v>2.04</v>
          </cell>
          <cell r="F619" t="str">
            <v>Lucrări de ajutorarea regenerării naturale pe toată suprafaţa - strângerea în grămezi a exemplarelor tăiate</v>
          </cell>
          <cell r="G619" t="str">
            <v>ar</v>
          </cell>
          <cell r="H619">
            <v>3</v>
          </cell>
          <cell r="I619" t="str">
            <v>&lt;50</v>
          </cell>
        </row>
        <row r="620">
          <cell r="A620" t="str">
            <v>C.9.b</v>
          </cell>
          <cell r="B620">
            <v>618</v>
          </cell>
          <cell r="C620" t="str">
            <v>C.9.b</v>
          </cell>
          <cell r="D620">
            <v>0.46</v>
          </cell>
          <cell r="E620">
            <v>11.74</v>
          </cell>
          <cell r="F620" t="str">
            <v>Lucrări de ajutorarea regenerării naturale pe toată suprafaţa - tăierea exemplarelor lemnoase șistrângerea în grămezi a exemplarelor tăiate</v>
          </cell>
          <cell r="G620" t="str">
            <v>ar</v>
          </cell>
          <cell r="H620">
            <v>3</v>
          </cell>
          <cell r="I620" t="str">
            <v>51-70</v>
          </cell>
        </row>
        <row r="621">
          <cell r="A621" t="str">
            <v>C.9.b.1</v>
          </cell>
          <cell r="B621">
            <v>619</v>
          </cell>
          <cell r="C621" t="str">
            <v>C.9.b.1</v>
          </cell>
          <cell r="D621">
            <v>0.33</v>
          </cell>
          <cell r="E621">
            <v>8.42</v>
          </cell>
          <cell r="F621" t="str">
            <v>Lucrări de ajutorarea regenerării naturale pe toată suprafaţa - tăierea exemplarelor lemnoase</v>
          </cell>
          <cell r="G621" t="str">
            <v>ar</v>
          </cell>
          <cell r="H621">
            <v>3</v>
          </cell>
          <cell r="I621" t="str">
            <v>51-70</v>
          </cell>
        </row>
        <row r="622">
          <cell r="A622" t="str">
            <v>C.9.b.2</v>
          </cell>
          <cell r="B622">
            <v>620</v>
          </cell>
          <cell r="C622" t="str">
            <v>C.9.b.2</v>
          </cell>
          <cell r="D622">
            <v>0.13</v>
          </cell>
          <cell r="E622">
            <v>3.32</v>
          </cell>
          <cell r="F622" t="str">
            <v>Lucrări de ajutorarea regenerării naturale pe toată suprafaţa - strângerea în grămezi a exemplarelor tăiate</v>
          </cell>
          <cell r="G622" t="str">
            <v>ar</v>
          </cell>
          <cell r="H622">
            <v>3</v>
          </cell>
          <cell r="I622" t="str">
            <v>51-70</v>
          </cell>
        </row>
        <row r="623">
          <cell r="A623" t="str">
            <v>C.9.c</v>
          </cell>
          <cell r="B623">
            <v>621</v>
          </cell>
          <cell r="C623" t="str">
            <v>C.9.c</v>
          </cell>
          <cell r="D623">
            <v>0.66</v>
          </cell>
          <cell r="E623">
            <v>16.850000000000001</v>
          </cell>
          <cell r="F623" t="str">
            <v>Lucrări de ajutorarea regenerării naturale pe toată suprafaţa - tăierea exemplarelor lemnoase șistrângerea în grămezi a exemplarelor tăiate</v>
          </cell>
          <cell r="G623" t="str">
            <v>ar</v>
          </cell>
          <cell r="H623">
            <v>3</v>
          </cell>
          <cell r="I623" t="str">
            <v>&gt;70</v>
          </cell>
        </row>
        <row r="624">
          <cell r="A624" t="str">
            <v>C.9.c.1</v>
          </cell>
          <cell r="B624">
            <v>622</v>
          </cell>
          <cell r="C624" t="str">
            <v>C.9.c.1</v>
          </cell>
          <cell r="D624">
            <v>0.46</v>
          </cell>
          <cell r="E624">
            <v>11.74</v>
          </cell>
          <cell r="F624" t="str">
            <v>Lucrări de ajutorarea regenerării naturale pe toată suprafaţa - tăierea exemplarelor lemnoase</v>
          </cell>
          <cell r="G624" t="str">
            <v>ar</v>
          </cell>
          <cell r="H624">
            <v>3</v>
          </cell>
          <cell r="I624" t="str">
            <v>&gt;70</v>
          </cell>
        </row>
        <row r="625">
          <cell r="A625" t="str">
            <v>C.9.c.2</v>
          </cell>
          <cell r="B625">
            <v>623</v>
          </cell>
          <cell r="C625" t="str">
            <v>C.9.c.2</v>
          </cell>
          <cell r="D625">
            <v>0.2</v>
          </cell>
          <cell r="E625">
            <v>5.1100000000000003</v>
          </cell>
          <cell r="F625" t="str">
            <v>Lucrări de ajutorarea regenerării naturale pe toată suprafaţa - strângerea în grămezi a exemplarelor tăiate</v>
          </cell>
          <cell r="G625" t="str">
            <v>ar</v>
          </cell>
          <cell r="H625">
            <v>3</v>
          </cell>
          <cell r="I625" t="str">
            <v>&gt;70</v>
          </cell>
        </row>
        <row r="626">
          <cell r="A626" t="str">
            <v>D.38.a</v>
          </cell>
          <cell r="B626">
            <v>624</v>
          </cell>
          <cell r="C626" t="str">
            <v>D.38.a</v>
          </cell>
          <cell r="D626">
            <v>0.85</v>
          </cell>
          <cell r="E626">
            <v>23.83</v>
          </cell>
          <cell r="F626" t="str">
            <v>Stropirea cu erbicide a semănăturilor din solarii - 10 l solutie/ar</v>
          </cell>
          <cell r="G626" t="str">
            <v>ar</v>
          </cell>
          <cell r="H626">
            <v>8</v>
          </cell>
        </row>
        <row r="627">
          <cell r="A627" t="str">
            <v>D.38.b</v>
          </cell>
          <cell r="B627">
            <v>625</v>
          </cell>
          <cell r="C627" t="str">
            <v>D.38.b</v>
          </cell>
          <cell r="D627">
            <v>0.21</v>
          </cell>
          <cell r="E627">
            <v>5.89</v>
          </cell>
          <cell r="F627" t="str">
            <v>Stropirea cu erbicide a semănăturilor din solarii - 5 l solutie/ar</v>
          </cell>
          <cell r="G627" t="str">
            <v>ar</v>
          </cell>
          <cell r="H627">
            <v>8</v>
          </cell>
        </row>
        <row r="628">
          <cell r="A628" t="str">
            <v>D.40.a.1</v>
          </cell>
          <cell r="B628">
            <v>626</v>
          </cell>
          <cell r="C628" t="str">
            <v>D.40.a.1</v>
          </cell>
          <cell r="D628">
            <v>11.27</v>
          </cell>
          <cell r="E628">
            <v>310.26</v>
          </cell>
          <cell r="F628" t="str">
            <v>Stropirea culturilor cu vermorelul în pepiniere - &lt;300 l/ha soluție difuzată</v>
          </cell>
          <cell r="G628" t="str">
            <v>ha</v>
          </cell>
          <cell r="H628">
            <v>7</v>
          </cell>
        </row>
        <row r="629">
          <cell r="A629" t="str">
            <v>D.40.a.2</v>
          </cell>
          <cell r="B629">
            <v>627</v>
          </cell>
          <cell r="C629" t="str">
            <v>D.40.a.2</v>
          </cell>
          <cell r="D629">
            <v>21.05</v>
          </cell>
          <cell r="E629">
            <v>579.51</v>
          </cell>
          <cell r="F629" t="str">
            <v>Stropirea culturilor cu vermorelul în pepiniere - 301 - 500 l/ha soluție difuzată</v>
          </cell>
          <cell r="G629" t="str">
            <v>ha</v>
          </cell>
          <cell r="H629">
            <v>7</v>
          </cell>
        </row>
        <row r="630">
          <cell r="A630" t="str">
            <v>D.40.a.3</v>
          </cell>
          <cell r="B630">
            <v>628</v>
          </cell>
          <cell r="C630" t="str">
            <v>D.40.a.3</v>
          </cell>
          <cell r="D630">
            <v>32</v>
          </cell>
          <cell r="E630">
            <v>880.96</v>
          </cell>
          <cell r="F630" t="str">
            <v>Stropirea culturilor cu vermorelul în pepiniere - 501 - 700 l/ha soluție difuzată</v>
          </cell>
          <cell r="G630" t="str">
            <v>ha</v>
          </cell>
          <cell r="H630">
            <v>7</v>
          </cell>
        </row>
        <row r="631">
          <cell r="A631" t="str">
            <v>D.40.a.4</v>
          </cell>
          <cell r="B631">
            <v>629</v>
          </cell>
          <cell r="C631" t="str">
            <v>D.40.a.4</v>
          </cell>
          <cell r="D631">
            <v>42.11</v>
          </cell>
          <cell r="E631">
            <v>1159.29</v>
          </cell>
          <cell r="F631" t="str">
            <v>Stropirea culturilor cu vermorelul în pepiniere - 701 - 1000 l/ha soluție difuzată</v>
          </cell>
          <cell r="G631" t="str">
            <v>ha</v>
          </cell>
          <cell r="H631">
            <v>7</v>
          </cell>
        </row>
        <row r="632">
          <cell r="A632" t="str">
            <v>D.40.a.5</v>
          </cell>
          <cell r="B632">
            <v>630</v>
          </cell>
          <cell r="C632" t="str">
            <v>D.40.a.5</v>
          </cell>
          <cell r="D632">
            <v>57.14</v>
          </cell>
          <cell r="E632">
            <v>1573.06</v>
          </cell>
          <cell r="F632" t="str">
            <v>Stropirea culturilor cu vermorelul în pepiniere - &gt;1000 l/ha soluție difuzată</v>
          </cell>
          <cell r="G632" t="str">
            <v>ha</v>
          </cell>
          <cell r="H632">
            <v>7</v>
          </cell>
        </row>
        <row r="633">
          <cell r="A633" t="str">
            <v>D.40.b.1</v>
          </cell>
          <cell r="B633">
            <v>631</v>
          </cell>
          <cell r="C633" t="str">
            <v>D.40.b.1</v>
          </cell>
          <cell r="D633">
            <v>13.56</v>
          </cell>
          <cell r="E633">
            <v>373.31</v>
          </cell>
          <cell r="F633" t="str">
            <v>Stropirea culturilor cu vermorelul în răchitării - &lt;400 l/ha soluție difuzată</v>
          </cell>
          <cell r="G633" t="str">
            <v>ha</v>
          </cell>
          <cell r="H633">
            <v>7</v>
          </cell>
        </row>
        <row r="634">
          <cell r="A634" t="str">
            <v>D.40.b.2</v>
          </cell>
          <cell r="B634">
            <v>632</v>
          </cell>
          <cell r="C634" t="str">
            <v>D.40.b.2</v>
          </cell>
          <cell r="D634">
            <v>26.67</v>
          </cell>
          <cell r="E634">
            <v>734.23</v>
          </cell>
          <cell r="F634" t="str">
            <v>Stropirea culturilor cu vermorelul în răchitării - 401 - 600 l/ha soluție difuzată</v>
          </cell>
          <cell r="G634" t="str">
            <v>ha</v>
          </cell>
          <cell r="H634">
            <v>7</v>
          </cell>
        </row>
        <row r="635">
          <cell r="A635" t="str">
            <v>D.40.b.3</v>
          </cell>
          <cell r="B635">
            <v>633</v>
          </cell>
          <cell r="C635" t="str">
            <v>D.40.b.3</v>
          </cell>
          <cell r="D635">
            <v>36.36</v>
          </cell>
          <cell r="E635">
            <v>1000.99</v>
          </cell>
          <cell r="F635" t="str">
            <v>Stropirea culturilor cu vermorelul în răchitării - &gt;600 l/ha soluție difuzată</v>
          </cell>
          <cell r="G635" t="str">
            <v>ha</v>
          </cell>
          <cell r="H635">
            <v>7</v>
          </cell>
        </row>
        <row r="636">
          <cell r="A636" t="str">
            <v>D.40.c.1</v>
          </cell>
          <cell r="B636">
            <v>634</v>
          </cell>
          <cell r="C636" t="str">
            <v>D.40.c.1</v>
          </cell>
          <cell r="D636">
            <v>28.57</v>
          </cell>
          <cell r="E636">
            <v>786.53</v>
          </cell>
          <cell r="F636" t="str">
            <v>Stropirea culturilor cu vermorelul în plantații - &lt;600 l/ha soluție difuzată</v>
          </cell>
          <cell r="G636" t="str">
            <v>ha</v>
          </cell>
          <cell r="H636">
            <v>7</v>
          </cell>
        </row>
        <row r="637">
          <cell r="A637" t="str">
            <v>D.40.c.2</v>
          </cell>
          <cell r="B637">
            <v>635</v>
          </cell>
          <cell r="C637" t="str">
            <v>D.40.c.2</v>
          </cell>
          <cell r="D637">
            <v>34.78</v>
          </cell>
          <cell r="E637">
            <v>957.49</v>
          </cell>
          <cell r="F637" t="str">
            <v>Stropirea culturilor cu vermorelul în plantații - 601 - 800 l/ha soluție difuzată</v>
          </cell>
          <cell r="G637" t="str">
            <v>ha</v>
          </cell>
          <cell r="H637">
            <v>7</v>
          </cell>
        </row>
        <row r="638">
          <cell r="A638" t="str">
            <v>D.40.c.3</v>
          </cell>
          <cell r="B638">
            <v>636</v>
          </cell>
          <cell r="C638" t="str">
            <v>D.40.c.3</v>
          </cell>
          <cell r="D638">
            <v>40</v>
          </cell>
          <cell r="E638">
            <v>1101.2</v>
          </cell>
          <cell r="F638" t="str">
            <v>Stropirea culturilor cu vermorelul în plantații - &gt;800 l/ha soluție difuzată</v>
          </cell>
          <cell r="G638" t="str">
            <v>ha</v>
          </cell>
          <cell r="H638">
            <v>7</v>
          </cell>
        </row>
        <row r="639">
          <cell r="A639" t="str">
            <v>D.44.a.1</v>
          </cell>
          <cell r="B639">
            <v>637</v>
          </cell>
          <cell r="C639" t="str">
            <v>D.44.a.1</v>
          </cell>
          <cell r="D639">
            <v>0.88</v>
          </cell>
          <cell r="E639">
            <v>24.67</v>
          </cell>
          <cell r="F639" t="str">
            <v>Stropirea culturilor forestiere, arboretelor și răchităriilor cu substanțe chimice difuzate  - Poziția robinetului: 1; Debitul (l/oră): 20; Lățimea de lucru (m): 4; Norma de soluție (l/ha): 12</v>
          </cell>
          <cell r="G639" t="str">
            <v>ha</v>
          </cell>
          <cell r="H639">
            <v>8</v>
          </cell>
        </row>
        <row r="640">
          <cell r="A640" t="str">
            <v>D.44.a.2</v>
          </cell>
          <cell r="B640">
            <v>638</v>
          </cell>
          <cell r="C640" t="str">
            <v>D.44.a.2</v>
          </cell>
          <cell r="D640">
            <v>1.1000000000000001</v>
          </cell>
          <cell r="E640">
            <v>30.83</v>
          </cell>
          <cell r="F640" t="str">
            <v>Stropirea culturilor forestiere, arboretelor și răchităriilor cu substanțe chimice difuzate  - Poziția robinetului: 1; Debitul (l/oră): 20; Lățimea de lucru (m): 4; Norma de soluție (l/ha): 15</v>
          </cell>
          <cell r="G640" t="str">
            <v>ha</v>
          </cell>
          <cell r="H640">
            <v>8</v>
          </cell>
        </row>
        <row r="641">
          <cell r="A641" t="str">
            <v>D.44.a.3</v>
          </cell>
          <cell r="B641">
            <v>639</v>
          </cell>
          <cell r="C641" t="str">
            <v>D.44.a.3</v>
          </cell>
          <cell r="D641">
            <v>1.84</v>
          </cell>
          <cell r="E641">
            <v>51.58</v>
          </cell>
          <cell r="F641" t="str">
            <v>Stropirea culturilor forestiere, arboretelor și răchităriilor cu substanțe chimice difuzate  - Poziția robinetului: 1; Debitul (l/oră): 20; Lățimea de lucru (m): 4; Norma de soluție (l/ha): 25</v>
          </cell>
          <cell r="G641" t="str">
            <v>ha</v>
          </cell>
          <cell r="H641">
            <v>8</v>
          </cell>
        </row>
        <row r="642">
          <cell r="A642" t="str">
            <v>D.44.a.4</v>
          </cell>
          <cell r="B642">
            <v>640</v>
          </cell>
          <cell r="C642" t="str">
            <v>D.44.a.4</v>
          </cell>
          <cell r="D642">
            <v>3.69</v>
          </cell>
          <cell r="E642">
            <v>103.43</v>
          </cell>
          <cell r="F642" t="str">
            <v>Stropirea culturilor forestiere, arboretelor și răchităriilor cu substanțe chimice difuzate  - Poziția robinetului: 1; Debitul (l/oră): 20; Lățimea de lucru (m): 4; Norma de soluție (l/ha): 50</v>
          </cell>
          <cell r="G642" t="str">
            <v>ha</v>
          </cell>
          <cell r="H642">
            <v>8</v>
          </cell>
        </row>
        <row r="643">
          <cell r="A643" t="str">
            <v>D.44.b.1</v>
          </cell>
          <cell r="B643">
            <v>641</v>
          </cell>
          <cell r="C643" t="str">
            <v>D.44.b.1</v>
          </cell>
          <cell r="D643">
            <v>1.97</v>
          </cell>
          <cell r="E643">
            <v>55.22</v>
          </cell>
          <cell r="F643" t="str">
            <v>Stropirea culturilor forestiere, arboretelor și răchităriilor cu substanțe chimice difuzate  - Poziția robinetului: 2; Debitul (l/oră): 60; Lățimea de lucru (m): 4; Norma de soluție (l/ha): 50</v>
          </cell>
          <cell r="G643" t="str">
            <v>ha</v>
          </cell>
          <cell r="H643">
            <v>8</v>
          </cell>
        </row>
        <row r="644">
          <cell r="A644" t="str">
            <v>D.44.b.2</v>
          </cell>
          <cell r="B644">
            <v>642</v>
          </cell>
          <cell r="C644" t="str">
            <v>D.44.b.2</v>
          </cell>
          <cell r="D644">
            <v>3.94</v>
          </cell>
          <cell r="E644">
            <v>110.44</v>
          </cell>
          <cell r="F644" t="str">
            <v>Stropirea culturilor forestiere, arboretelor și răchităriilor cu substanțe chimice difuzate  - Poziția robinetului: 2; Debitul (l/oră): 60; Lățimea de lucru (m): 4; Norma de soluție (l/ha): 100</v>
          </cell>
          <cell r="G644" t="str">
            <v>ha</v>
          </cell>
          <cell r="H644">
            <v>8</v>
          </cell>
        </row>
        <row r="645">
          <cell r="A645" t="str">
            <v>D.44.b.3</v>
          </cell>
          <cell r="B645">
            <v>643</v>
          </cell>
          <cell r="C645" t="str">
            <v>D.44.b.3</v>
          </cell>
          <cell r="D645">
            <v>5.93</v>
          </cell>
          <cell r="E645">
            <v>166.22</v>
          </cell>
          <cell r="F645" t="str">
            <v>Stropirea culturilor forestiere, arboretelor și răchităriilor cu substanțe chimice difuzate  - Poziția robinetului: 2; Debitul (l/oră): 60; Lățimea de lucru (m): 4; Norma de soluție (l/ha): 150</v>
          </cell>
          <cell r="G645" t="str">
            <v>ha</v>
          </cell>
          <cell r="H645">
            <v>8</v>
          </cell>
        </row>
        <row r="646">
          <cell r="A646" t="str">
            <v>D.44.c.1</v>
          </cell>
          <cell r="B646">
            <v>644</v>
          </cell>
          <cell r="C646" t="str">
            <v>D.44.c.1</v>
          </cell>
          <cell r="D646">
            <v>3.27</v>
          </cell>
          <cell r="E646">
            <v>91.66</v>
          </cell>
          <cell r="F646" t="str">
            <v>Stropirea culturilor forestiere, arboretelor și răchităriilor cu substanțe chimice difuzate  - Poziția robinetului: 3; Debitul (l/oră): 110; Lățimea de lucru (m): 4; Norma de soluție (l/ha): 100</v>
          </cell>
          <cell r="G646" t="str">
            <v>ha</v>
          </cell>
          <cell r="H646">
            <v>8</v>
          </cell>
        </row>
        <row r="647">
          <cell r="A647" t="str">
            <v>D.44.c.2</v>
          </cell>
          <cell r="B647">
            <v>645</v>
          </cell>
          <cell r="C647" t="str">
            <v>D.44.c.2</v>
          </cell>
          <cell r="D647">
            <v>4.88</v>
          </cell>
          <cell r="E647">
            <v>136.79</v>
          </cell>
          <cell r="F647" t="str">
            <v>Stropirea culturilor forestiere, arboretelor și răchităriilor cu substanțe chimice difuzate  - Poziția robinetului: 3; Debitul (l/oră): 110; Lățimea de lucru (m): 4; Norma de soluție (l/ha): 150</v>
          </cell>
          <cell r="G647" t="str">
            <v>ha</v>
          </cell>
          <cell r="H647">
            <v>8</v>
          </cell>
        </row>
        <row r="648">
          <cell r="A648" t="str">
            <v>D.44.c.3</v>
          </cell>
          <cell r="B648">
            <v>646</v>
          </cell>
          <cell r="C648" t="str">
            <v>D.44.c.3</v>
          </cell>
          <cell r="D648">
            <v>6.5</v>
          </cell>
          <cell r="E648">
            <v>182.2</v>
          </cell>
          <cell r="F648" t="str">
            <v>Stropirea culturilor forestiere, arboretelor și răchităriilor cu substanțe chimice difuzate  - Poziția robinetului: 3; Debitul (l/oră): 110; Lățimea de lucru (m): 4; Norma de soluție (l/ha): 200</v>
          </cell>
          <cell r="G648" t="str">
            <v>ha</v>
          </cell>
          <cell r="H648">
            <v>8</v>
          </cell>
        </row>
        <row r="649">
          <cell r="A649" t="str">
            <v>D.44.c.4</v>
          </cell>
          <cell r="B649">
            <v>647</v>
          </cell>
          <cell r="C649" t="str">
            <v>D.44.c.4</v>
          </cell>
          <cell r="D649">
            <v>8.16</v>
          </cell>
          <cell r="E649">
            <v>228.72</v>
          </cell>
          <cell r="F649" t="str">
            <v>Stropirea culturilor forestiere, arboretelor și răchităriilor cu substanțe chimice difuzate  - Poziția robinetului: 3; Debitul (l/oră): 110; Lățimea de lucru (m): 4; Norma de soluție (l/ha): 250</v>
          </cell>
          <cell r="G649" t="str">
            <v>ha</v>
          </cell>
          <cell r="H649">
            <v>8</v>
          </cell>
        </row>
        <row r="650">
          <cell r="A650" t="str">
            <v>D.44.c.5</v>
          </cell>
          <cell r="B650">
            <v>648</v>
          </cell>
          <cell r="C650" t="str">
            <v>D.44.c.5</v>
          </cell>
          <cell r="D650">
            <v>9.76</v>
          </cell>
          <cell r="E650">
            <v>273.57</v>
          </cell>
          <cell r="F650" t="str">
            <v>Stropirea culturilor forestiere, arboretelor și răchităriilor cu substanțe chimice difuzate  - Poziția robinetului: 3; Debitul (l/oră): 110; Lățimea de lucru (m): 4; Norma de soluție (l/ha): 300</v>
          </cell>
          <cell r="G650" t="str">
            <v>ha</v>
          </cell>
          <cell r="H650">
            <v>8</v>
          </cell>
        </row>
        <row r="651">
          <cell r="A651" t="str">
            <v>D.44.d.1</v>
          </cell>
          <cell r="B651">
            <v>649</v>
          </cell>
          <cell r="C651" t="str">
            <v>D.44.d.1</v>
          </cell>
          <cell r="D651">
            <v>4.21</v>
          </cell>
          <cell r="E651">
            <v>118.01</v>
          </cell>
          <cell r="F651" t="str">
            <v>Stropirea culturilor forestiere, arboretelor și răchităriilor cu substanțe chimice difuzate  - Poziția robinetului: 4; Debitul (l/oră): 145; Lățimea de lucru (m): 4; Norma de soluție (l/ha): 150</v>
          </cell>
          <cell r="G651" t="str">
            <v>ha</v>
          </cell>
          <cell r="H651">
            <v>8</v>
          </cell>
        </row>
        <row r="652">
          <cell r="A652" t="str">
            <v>D.44.d.2</v>
          </cell>
          <cell r="B652">
            <v>650</v>
          </cell>
          <cell r="C652" t="str">
            <v>D.44.d.2</v>
          </cell>
          <cell r="D652">
            <v>5.63</v>
          </cell>
          <cell r="E652">
            <v>157.81</v>
          </cell>
          <cell r="F652" t="str">
            <v>Stropirea culturilor forestiere, arboretelor și răchităriilor cu substanțe chimice difuzate  - Poziția robinetului: 4; Debitul (l/oră): 145; Lățimea de lucru (m): 4; Norma de soluție (l/ha): 200</v>
          </cell>
          <cell r="G652" t="str">
            <v>ha</v>
          </cell>
          <cell r="H652">
            <v>8</v>
          </cell>
        </row>
        <row r="653">
          <cell r="A653" t="str">
            <v>D.44.d.3</v>
          </cell>
          <cell r="B653">
            <v>651</v>
          </cell>
          <cell r="C653" t="str">
            <v>D.44.d.3</v>
          </cell>
          <cell r="D653">
            <v>7.02</v>
          </cell>
          <cell r="E653">
            <v>196.77</v>
          </cell>
          <cell r="F653" t="str">
            <v>Stropirea culturilor forestiere, arboretelor și răchităriilor cu substanțe chimice difuzate  - Poziția robinetului: 4; Debitul (l/oră): 145; Lățimea de lucru (m): 4; Norma de soluție (l/ha): 250</v>
          </cell>
          <cell r="G653" t="str">
            <v>ha</v>
          </cell>
          <cell r="H653">
            <v>8</v>
          </cell>
        </row>
        <row r="654">
          <cell r="A654" t="str">
            <v>D.44.d.4</v>
          </cell>
          <cell r="B654">
            <v>652</v>
          </cell>
          <cell r="C654" t="str">
            <v>D.44.d.4</v>
          </cell>
          <cell r="D654">
            <v>8.42</v>
          </cell>
          <cell r="E654">
            <v>236.01</v>
          </cell>
          <cell r="F654" t="str">
            <v>Stropirea culturilor forestiere, arboretelor și răchităriilor cu substanțe chimice difuzate  - Poziția robinetului: 4; Debitul (l/oră): 145; Lățimea de lucru (m): 4; Norma de soluție (l/ha): 300</v>
          </cell>
          <cell r="G654" t="str">
            <v>ha</v>
          </cell>
          <cell r="H654">
            <v>8</v>
          </cell>
        </row>
        <row r="655">
          <cell r="A655" t="str">
            <v>D.44.d.5</v>
          </cell>
          <cell r="B655">
            <v>653</v>
          </cell>
          <cell r="C655" t="str">
            <v>D.44.d.5</v>
          </cell>
          <cell r="D655">
            <v>9.8800000000000008</v>
          </cell>
          <cell r="E655">
            <v>276.94</v>
          </cell>
          <cell r="F655" t="str">
            <v>Stropirea culturilor forestiere, arboretelor și răchităriilor cu substanțe chimice difuzate  - Poziția robinetului: 4; Debitul (l/oră): 145; Lățimea de lucru (m): 4; Norma de soluție (l/ha): 350</v>
          </cell>
          <cell r="G655" t="str">
            <v>ha</v>
          </cell>
          <cell r="H655">
            <v>8</v>
          </cell>
        </row>
        <row r="656">
          <cell r="A656" t="str">
            <v>D.44.d.6</v>
          </cell>
          <cell r="B656">
            <v>654</v>
          </cell>
          <cell r="C656" t="str">
            <v>D.44.d.6</v>
          </cell>
          <cell r="D656">
            <v>11.27</v>
          </cell>
          <cell r="E656">
            <v>315.89999999999998</v>
          </cell>
          <cell r="F656" t="str">
            <v>Stropirea culturilor forestiere, arboretelor și răchităriilor cu substanțe chimice difuzate  - Poziția robinetului: 4; Debitul (l/oră): 145; Lățimea de lucru (m): 4; Norma de soluție (l/ha): 400</v>
          </cell>
          <cell r="G656" t="str">
            <v>ha</v>
          </cell>
          <cell r="H656">
            <v>8</v>
          </cell>
        </row>
        <row r="657">
          <cell r="A657" t="str">
            <v>D.7.II.a.1</v>
          </cell>
          <cell r="B657">
            <v>655</v>
          </cell>
          <cell r="C657" t="str">
            <v>D.7.II.a.1</v>
          </cell>
          <cell r="D657">
            <v>7.21</v>
          </cell>
          <cell r="E657">
            <v>198.49</v>
          </cell>
          <cell r="F657" t="str">
            <v>Aratul solului cu plugul purtat de tractor</v>
          </cell>
          <cell r="G657" t="str">
            <v>ha</v>
          </cell>
          <cell r="H657">
            <v>7</v>
          </cell>
          <cell r="J657" t="str">
            <v>ușoară</v>
          </cell>
        </row>
        <row r="658">
          <cell r="A658" t="str">
            <v>D.7.II.a.10</v>
          </cell>
          <cell r="B658">
            <v>656</v>
          </cell>
          <cell r="C658" t="str">
            <v>D.7.II.a.10</v>
          </cell>
          <cell r="D658">
            <v>8.33</v>
          </cell>
          <cell r="E658">
            <v>229.32</v>
          </cell>
          <cell r="F658" t="str">
            <v>Aratul solului cu plugul purtat de tractor</v>
          </cell>
          <cell r="G658" t="str">
            <v>ha</v>
          </cell>
          <cell r="H658">
            <v>7</v>
          </cell>
          <cell r="J658" t="str">
            <v>ușoară</v>
          </cell>
        </row>
        <row r="659">
          <cell r="A659" t="str">
            <v>D.7.II.a.11</v>
          </cell>
          <cell r="B659">
            <v>657</v>
          </cell>
          <cell r="C659" t="str">
            <v>D.7.II.a.11</v>
          </cell>
          <cell r="D659">
            <v>7.84</v>
          </cell>
          <cell r="E659">
            <v>215.84</v>
          </cell>
          <cell r="F659" t="str">
            <v>Aratul solului cu plugul purtat de tractor</v>
          </cell>
          <cell r="G659" t="str">
            <v>ha</v>
          </cell>
          <cell r="H659">
            <v>7</v>
          </cell>
          <cell r="J659" t="str">
            <v>ușoară</v>
          </cell>
        </row>
        <row r="660">
          <cell r="A660" t="str">
            <v>D.7.II.a.12</v>
          </cell>
          <cell r="B660">
            <v>658</v>
          </cell>
          <cell r="C660" t="str">
            <v>D.7.II.a.12</v>
          </cell>
          <cell r="D660">
            <v>7.62</v>
          </cell>
          <cell r="E660">
            <v>209.78</v>
          </cell>
          <cell r="F660" t="str">
            <v>Aratul solului cu plugul purtat de tractor</v>
          </cell>
          <cell r="G660" t="str">
            <v>ha</v>
          </cell>
          <cell r="H660">
            <v>7</v>
          </cell>
          <cell r="J660" t="str">
            <v>ușoară</v>
          </cell>
        </row>
        <row r="661">
          <cell r="A661" t="str">
            <v>D.7.II.a.13</v>
          </cell>
          <cell r="B661">
            <v>659</v>
          </cell>
          <cell r="C661" t="str">
            <v>D.7.II.a.13</v>
          </cell>
          <cell r="D661">
            <v>9.8800000000000008</v>
          </cell>
          <cell r="E661">
            <v>272</v>
          </cell>
          <cell r="F661" t="str">
            <v>Aratul solului cu plugul purtat de tractor</v>
          </cell>
          <cell r="G661" t="str">
            <v>ha</v>
          </cell>
          <cell r="H661">
            <v>7</v>
          </cell>
          <cell r="J661" t="str">
            <v>ușoară</v>
          </cell>
        </row>
        <row r="662">
          <cell r="A662" t="str">
            <v>D.7.II.a.14</v>
          </cell>
          <cell r="B662">
            <v>660</v>
          </cell>
          <cell r="C662" t="str">
            <v>D.7.II.a.14</v>
          </cell>
          <cell r="D662">
            <v>8.7899999999999991</v>
          </cell>
          <cell r="E662">
            <v>241.99</v>
          </cell>
          <cell r="F662" t="str">
            <v>Aratul solului cu plugul purtat de tractor</v>
          </cell>
          <cell r="G662" t="str">
            <v>ha</v>
          </cell>
          <cell r="H662">
            <v>7</v>
          </cell>
          <cell r="J662" t="str">
            <v>ușoară</v>
          </cell>
        </row>
        <row r="663">
          <cell r="A663" t="str">
            <v>D.7.II.a.15</v>
          </cell>
          <cell r="B663">
            <v>661</v>
          </cell>
          <cell r="C663" t="str">
            <v>D.7.II.a.15</v>
          </cell>
          <cell r="D663">
            <v>8.33</v>
          </cell>
          <cell r="E663">
            <v>229.32</v>
          </cell>
          <cell r="F663" t="str">
            <v>Aratul solului cu plugul purtat de tractor</v>
          </cell>
          <cell r="G663" t="str">
            <v>ha</v>
          </cell>
          <cell r="H663">
            <v>7</v>
          </cell>
          <cell r="J663" t="str">
            <v>ușoară</v>
          </cell>
        </row>
        <row r="664">
          <cell r="A664" t="str">
            <v>D.7.II.a.16</v>
          </cell>
          <cell r="B664">
            <v>662</v>
          </cell>
          <cell r="C664" t="str">
            <v>D.7.II.a.16</v>
          </cell>
          <cell r="D664">
            <v>8.08</v>
          </cell>
          <cell r="E664">
            <v>222.44</v>
          </cell>
          <cell r="F664" t="str">
            <v>Aratul solului cu plugul purtat de tractor</v>
          </cell>
          <cell r="G664" t="str">
            <v>ha</v>
          </cell>
          <cell r="H664">
            <v>7</v>
          </cell>
          <cell r="J664" t="str">
            <v>ușoară</v>
          </cell>
        </row>
        <row r="665">
          <cell r="A665" t="str">
            <v>D.7.II.a.17</v>
          </cell>
          <cell r="B665">
            <v>663</v>
          </cell>
          <cell r="C665" t="str">
            <v>D.7.II.a.17</v>
          </cell>
          <cell r="D665">
            <v>11.27</v>
          </cell>
          <cell r="E665">
            <v>310.26</v>
          </cell>
          <cell r="F665" t="str">
            <v>Aratul solului cu plugul purtat de tractor</v>
          </cell>
          <cell r="G665" t="str">
            <v>ha</v>
          </cell>
          <cell r="H665">
            <v>7</v>
          </cell>
          <cell r="J665" t="str">
            <v>ușoară</v>
          </cell>
        </row>
        <row r="666">
          <cell r="A666" t="str">
            <v>D.7.II.a.18</v>
          </cell>
          <cell r="B666">
            <v>664</v>
          </cell>
          <cell r="C666" t="str">
            <v>D.7.II.a.18</v>
          </cell>
          <cell r="D666">
            <v>10</v>
          </cell>
          <cell r="E666">
            <v>275.3</v>
          </cell>
          <cell r="F666" t="str">
            <v>Aratul solului cu plugul purtat de tractor</v>
          </cell>
          <cell r="G666" t="str">
            <v>ha</v>
          </cell>
          <cell r="H666">
            <v>7</v>
          </cell>
          <cell r="J666" t="str">
            <v>ușoară</v>
          </cell>
        </row>
        <row r="667">
          <cell r="A667" t="str">
            <v>D.7.II.a.19</v>
          </cell>
          <cell r="B667">
            <v>665</v>
          </cell>
          <cell r="C667" t="str">
            <v>D.7.II.a.19</v>
          </cell>
          <cell r="D667">
            <v>9.64</v>
          </cell>
          <cell r="E667">
            <v>265.39</v>
          </cell>
          <cell r="F667" t="str">
            <v>Aratul solului cu plugul purtat de tractor</v>
          </cell>
          <cell r="G667" t="str">
            <v>ha</v>
          </cell>
          <cell r="H667">
            <v>7</v>
          </cell>
          <cell r="J667" t="str">
            <v>ușoară</v>
          </cell>
        </row>
        <row r="668">
          <cell r="A668" t="str">
            <v>D.7.II.a.2</v>
          </cell>
          <cell r="B668">
            <v>666</v>
          </cell>
          <cell r="C668" t="str">
            <v>D.7.II.a.2</v>
          </cell>
          <cell r="D668">
            <v>6.06</v>
          </cell>
          <cell r="E668">
            <v>166.83</v>
          </cell>
          <cell r="F668" t="str">
            <v>Aratul solului cu plugul purtat de tractor</v>
          </cell>
          <cell r="G668" t="str">
            <v>ha</v>
          </cell>
          <cell r="H668">
            <v>7</v>
          </cell>
          <cell r="J668" t="str">
            <v>ușoară</v>
          </cell>
        </row>
        <row r="669">
          <cell r="A669" t="str">
            <v>D.7.II.a.20</v>
          </cell>
          <cell r="B669">
            <v>667</v>
          </cell>
          <cell r="C669" t="str">
            <v>D.7.II.a.20</v>
          </cell>
          <cell r="D669">
            <v>9.41</v>
          </cell>
          <cell r="E669">
            <v>259.06</v>
          </cell>
          <cell r="F669" t="str">
            <v>Aratul solului cu plugul purtat de tractor</v>
          </cell>
          <cell r="G669" t="str">
            <v>ha</v>
          </cell>
          <cell r="H669">
            <v>7</v>
          </cell>
          <cell r="J669" t="str">
            <v>ușoară</v>
          </cell>
        </row>
        <row r="670">
          <cell r="A670" t="str">
            <v>D.7.II.a.3</v>
          </cell>
          <cell r="B670">
            <v>668</v>
          </cell>
          <cell r="C670" t="str">
            <v>D.7.II.a.3</v>
          </cell>
          <cell r="D670">
            <v>5.59</v>
          </cell>
          <cell r="E670">
            <v>153.88999999999999</v>
          </cell>
          <cell r="F670" t="str">
            <v>Aratul solului cu plugul purtat de tractor</v>
          </cell>
          <cell r="G670" t="str">
            <v>ha</v>
          </cell>
          <cell r="H670">
            <v>7</v>
          </cell>
          <cell r="J670" t="str">
            <v>ușoară</v>
          </cell>
        </row>
        <row r="671">
          <cell r="A671" t="str">
            <v>D.7.II.a.4</v>
          </cell>
          <cell r="B671">
            <v>669</v>
          </cell>
          <cell r="C671" t="str">
            <v>D.7.II.a.4</v>
          </cell>
          <cell r="D671">
            <v>5.37</v>
          </cell>
          <cell r="E671">
            <v>147.84</v>
          </cell>
          <cell r="F671" t="str">
            <v>Aratul solului cu plugul purtat de tractor</v>
          </cell>
          <cell r="G671" t="str">
            <v>ha</v>
          </cell>
          <cell r="H671">
            <v>7</v>
          </cell>
          <cell r="J671" t="str">
            <v>ușoară</v>
          </cell>
        </row>
        <row r="672">
          <cell r="A672" t="str">
            <v>D.7.II.a.5</v>
          </cell>
          <cell r="B672">
            <v>670</v>
          </cell>
          <cell r="C672" t="str">
            <v>D.7.II.a.5</v>
          </cell>
          <cell r="D672">
            <v>8.6</v>
          </cell>
          <cell r="E672">
            <v>236.76</v>
          </cell>
          <cell r="F672" t="str">
            <v>Aratul solului cu plugul purtat de tractor</v>
          </cell>
          <cell r="G672" t="str">
            <v>ha</v>
          </cell>
          <cell r="H672">
            <v>7</v>
          </cell>
          <cell r="J672" t="str">
            <v>ușoară</v>
          </cell>
        </row>
        <row r="673">
          <cell r="A673" t="str">
            <v>D.7.II.a.6</v>
          </cell>
          <cell r="B673">
            <v>671</v>
          </cell>
          <cell r="C673" t="str">
            <v>D.7.II.a.6</v>
          </cell>
          <cell r="D673">
            <v>7.48</v>
          </cell>
          <cell r="E673">
            <v>205.92</v>
          </cell>
          <cell r="F673" t="str">
            <v>Aratul solului cu plugul purtat de tractor</v>
          </cell>
          <cell r="G673" t="str">
            <v>ha</v>
          </cell>
          <cell r="H673">
            <v>7</v>
          </cell>
          <cell r="J673" t="str">
            <v>ușoară</v>
          </cell>
        </row>
        <row r="674">
          <cell r="A674" t="str">
            <v>D.7.II.a.7</v>
          </cell>
          <cell r="B674">
            <v>672</v>
          </cell>
          <cell r="C674" t="str">
            <v>D.7.II.a.7</v>
          </cell>
          <cell r="D674">
            <v>7.02</v>
          </cell>
          <cell r="E674">
            <v>193.26</v>
          </cell>
          <cell r="F674" t="str">
            <v>Aratul solului cu plugul purtat de tractor</v>
          </cell>
          <cell r="G674" t="str">
            <v>ha</v>
          </cell>
          <cell r="H674">
            <v>7</v>
          </cell>
          <cell r="J674" t="str">
            <v>ușoară</v>
          </cell>
        </row>
        <row r="675">
          <cell r="A675" t="str">
            <v>D.7.II.a.8</v>
          </cell>
          <cell r="B675">
            <v>673</v>
          </cell>
          <cell r="C675" t="str">
            <v>D.7.II.a.8</v>
          </cell>
          <cell r="D675">
            <v>6.84</v>
          </cell>
          <cell r="E675">
            <v>188.31</v>
          </cell>
          <cell r="F675" t="str">
            <v>Aratul solului cu plugul purtat de tractor</v>
          </cell>
          <cell r="G675" t="str">
            <v>ha</v>
          </cell>
          <cell r="H675">
            <v>7</v>
          </cell>
          <cell r="J675" t="str">
            <v>ușoară</v>
          </cell>
        </row>
        <row r="676">
          <cell r="A676" t="str">
            <v>D.7.II.a.9</v>
          </cell>
          <cell r="B676">
            <v>674</v>
          </cell>
          <cell r="C676" t="str">
            <v>D.7.II.a.9</v>
          </cell>
          <cell r="D676">
            <v>9.41</v>
          </cell>
          <cell r="E676">
            <v>259.06</v>
          </cell>
          <cell r="F676" t="str">
            <v>Aratul solului cu plugul purtat de tractor</v>
          </cell>
          <cell r="G676" t="str">
            <v>ha</v>
          </cell>
          <cell r="H676">
            <v>7</v>
          </cell>
          <cell r="J676" t="str">
            <v>ușoară</v>
          </cell>
        </row>
        <row r="677">
          <cell r="A677" t="str">
            <v>D.7.II.b.1</v>
          </cell>
          <cell r="B677">
            <v>675</v>
          </cell>
          <cell r="C677" t="str">
            <v>D.7.II.b.1</v>
          </cell>
          <cell r="D677">
            <v>7.84</v>
          </cell>
          <cell r="E677">
            <v>215.84</v>
          </cell>
          <cell r="F677" t="str">
            <v>Aratul solului cu plugul purtat de tractor</v>
          </cell>
          <cell r="G677" t="str">
            <v>ha</v>
          </cell>
          <cell r="H677">
            <v>7</v>
          </cell>
          <cell r="J677" t="str">
            <v>mijlocie</v>
          </cell>
        </row>
        <row r="678">
          <cell r="A678" t="str">
            <v>D.7.II.b.10</v>
          </cell>
          <cell r="B678">
            <v>676</v>
          </cell>
          <cell r="C678" t="str">
            <v>D.7.II.b.10</v>
          </cell>
          <cell r="D678">
            <v>8.6</v>
          </cell>
          <cell r="E678">
            <v>236.76</v>
          </cell>
          <cell r="F678" t="str">
            <v>Aratul solului cu plugul purtat de tractor</v>
          </cell>
          <cell r="G678" t="str">
            <v>ha</v>
          </cell>
          <cell r="H678">
            <v>7</v>
          </cell>
          <cell r="J678" t="str">
            <v>mijlocie</v>
          </cell>
        </row>
        <row r="679">
          <cell r="A679" t="str">
            <v>D.7.II.b.11</v>
          </cell>
          <cell r="B679">
            <v>677</v>
          </cell>
          <cell r="C679" t="str">
            <v>D.7.II.b.11</v>
          </cell>
          <cell r="D679">
            <v>8.08</v>
          </cell>
          <cell r="E679">
            <v>222.44</v>
          </cell>
          <cell r="F679" t="str">
            <v>Aratul solului cu plugul purtat de tractor</v>
          </cell>
          <cell r="G679" t="str">
            <v>ha</v>
          </cell>
          <cell r="H679">
            <v>7</v>
          </cell>
          <cell r="J679" t="str">
            <v>mijlocie</v>
          </cell>
        </row>
        <row r="680">
          <cell r="A680" t="str">
            <v>D.7.II.b.12</v>
          </cell>
          <cell r="B680">
            <v>678</v>
          </cell>
          <cell r="C680" t="str">
            <v>D.7.II.b.12</v>
          </cell>
          <cell r="D680">
            <v>7.92</v>
          </cell>
          <cell r="E680">
            <v>218.04</v>
          </cell>
          <cell r="F680" t="str">
            <v>Aratul solului cu plugul purtat de tractor</v>
          </cell>
          <cell r="G680" t="str">
            <v>ha</v>
          </cell>
          <cell r="H680">
            <v>7</v>
          </cell>
          <cell r="J680" t="str">
            <v>mijlocie</v>
          </cell>
        </row>
        <row r="681">
          <cell r="A681" t="str">
            <v>D.7.II.b.13</v>
          </cell>
          <cell r="B681">
            <v>679</v>
          </cell>
          <cell r="C681" t="str">
            <v>D.7.II.b.13</v>
          </cell>
          <cell r="D681">
            <v>10.81</v>
          </cell>
          <cell r="E681">
            <v>297.60000000000002</v>
          </cell>
          <cell r="F681" t="str">
            <v>Aratul solului cu plugul purtat de tractor</v>
          </cell>
          <cell r="G681" t="str">
            <v>ha</v>
          </cell>
          <cell r="H681">
            <v>7</v>
          </cell>
          <cell r="J681" t="str">
            <v>mijlocie</v>
          </cell>
        </row>
        <row r="682">
          <cell r="A682" t="str">
            <v>D.7.II.b.14</v>
          </cell>
          <cell r="B682">
            <v>680</v>
          </cell>
          <cell r="C682" t="str">
            <v>D.7.II.b.14</v>
          </cell>
          <cell r="D682">
            <v>9.64</v>
          </cell>
          <cell r="E682">
            <v>265.39</v>
          </cell>
          <cell r="F682" t="str">
            <v>Aratul solului cu plugul purtat de tractor</v>
          </cell>
          <cell r="G682" t="str">
            <v>ha</v>
          </cell>
          <cell r="H682">
            <v>7</v>
          </cell>
          <cell r="J682" t="str">
            <v>mijlocie</v>
          </cell>
        </row>
        <row r="683">
          <cell r="A683" t="str">
            <v>D.7.II.b.15</v>
          </cell>
          <cell r="B683">
            <v>681</v>
          </cell>
          <cell r="C683" t="str">
            <v>D.7.II.b.15</v>
          </cell>
          <cell r="D683">
            <v>9.09</v>
          </cell>
          <cell r="E683">
            <v>250.25</v>
          </cell>
          <cell r="F683" t="str">
            <v>Aratul solului cu plugul purtat de tractor</v>
          </cell>
          <cell r="G683" t="str">
            <v>ha</v>
          </cell>
          <cell r="H683">
            <v>7</v>
          </cell>
          <cell r="J683" t="str">
            <v>mijlocie</v>
          </cell>
        </row>
        <row r="684">
          <cell r="A684" t="str">
            <v>D.7.II.b.16</v>
          </cell>
          <cell r="B684">
            <v>682</v>
          </cell>
          <cell r="C684" t="str">
            <v>D.7.II.b.16</v>
          </cell>
          <cell r="D684">
            <v>8.89</v>
          </cell>
          <cell r="E684">
            <v>244.74</v>
          </cell>
          <cell r="F684" t="str">
            <v>Aratul solului cu plugul purtat de tractor</v>
          </cell>
          <cell r="G684" t="str">
            <v>ha</v>
          </cell>
          <cell r="H684">
            <v>7</v>
          </cell>
          <cell r="J684" t="str">
            <v>mijlocie</v>
          </cell>
        </row>
        <row r="685">
          <cell r="A685" t="str">
            <v>D.7.II.b.17</v>
          </cell>
          <cell r="B685">
            <v>683</v>
          </cell>
          <cell r="C685" t="str">
            <v>D.7.II.b.17</v>
          </cell>
          <cell r="D685">
            <v>11.76</v>
          </cell>
          <cell r="E685">
            <v>323.75</v>
          </cell>
          <cell r="F685" t="str">
            <v>Aratul solului cu plugul purtat de tractor</v>
          </cell>
          <cell r="G685" t="str">
            <v>ha</v>
          </cell>
          <cell r="H685">
            <v>7</v>
          </cell>
          <cell r="J685" t="str">
            <v>mijlocie</v>
          </cell>
        </row>
        <row r="686">
          <cell r="A686" t="str">
            <v>D.7.II.b.18</v>
          </cell>
          <cell r="B686">
            <v>684</v>
          </cell>
          <cell r="C686" t="str">
            <v>D.7.II.b.18</v>
          </cell>
          <cell r="D686">
            <v>10.53</v>
          </cell>
          <cell r="E686">
            <v>289.89</v>
          </cell>
          <cell r="F686" t="str">
            <v>Aratul solului cu plugul purtat de tractor</v>
          </cell>
          <cell r="G686" t="str">
            <v>ha</v>
          </cell>
          <cell r="H686">
            <v>7</v>
          </cell>
          <cell r="J686" t="str">
            <v>mijlocie</v>
          </cell>
        </row>
        <row r="687">
          <cell r="A687" t="str">
            <v>D.7.II.b.19</v>
          </cell>
          <cell r="B687">
            <v>685</v>
          </cell>
          <cell r="C687" t="str">
            <v>D.7.II.b.19</v>
          </cell>
          <cell r="D687">
            <v>10.130000000000001</v>
          </cell>
          <cell r="E687">
            <v>278.88</v>
          </cell>
          <cell r="F687" t="str">
            <v>Aratul solului cu plugul purtat de tractor</v>
          </cell>
          <cell r="G687" t="str">
            <v>ha</v>
          </cell>
          <cell r="H687">
            <v>7</v>
          </cell>
          <cell r="J687" t="str">
            <v>mijlocie</v>
          </cell>
        </row>
        <row r="688">
          <cell r="A688" t="str">
            <v>D.7.II.b.2</v>
          </cell>
          <cell r="B688">
            <v>686</v>
          </cell>
          <cell r="C688" t="str">
            <v>D.7.II.b.2</v>
          </cell>
          <cell r="D688">
            <v>6.72</v>
          </cell>
          <cell r="E688">
            <v>185</v>
          </cell>
          <cell r="F688" t="str">
            <v>Aratul solului cu plugul purtat de tractor</v>
          </cell>
          <cell r="G688" t="str">
            <v>ha</v>
          </cell>
          <cell r="H688">
            <v>7</v>
          </cell>
          <cell r="J688" t="str">
            <v>mijlocie</v>
          </cell>
        </row>
        <row r="689">
          <cell r="A689" t="str">
            <v>D.7.II.b.20</v>
          </cell>
          <cell r="B689">
            <v>687</v>
          </cell>
          <cell r="C689" t="str">
            <v>D.7.II.b.20</v>
          </cell>
          <cell r="D689">
            <v>9.8800000000000008</v>
          </cell>
          <cell r="E689">
            <v>272</v>
          </cell>
          <cell r="F689" t="str">
            <v>Aratul solului cu plugul purtat de tractor</v>
          </cell>
          <cell r="G689" t="str">
            <v>ha</v>
          </cell>
          <cell r="H689">
            <v>7</v>
          </cell>
          <cell r="J689" t="str">
            <v>mijlocie</v>
          </cell>
        </row>
        <row r="690">
          <cell r="A690" t="str">
            <v>D.7.II.b.3</v>
          </cell>
          <cell r="B690">
            <v>688</v>
          </cell>
          <cell r="C690" t="str">
            <v>D.7.II.b.3</v>
          </cell>
          <cell r="D690">
            <v>6.25</v>
          </cell>
          <cell r="E690">
            <v>172.06</v>
          </cell>
          <cell r="F690" t="str">
            <v>Aratul solului cu plugul purtat de tractor</v>
          </cell>
          <cell r="G690" t="str">
            <v>ha</v>
          </cell>
          <cell r="H690">
            <v>7</v>
          </cell>
          <cell r="J690" t="str">
            <v>mijlocie</v>
          </cell>
        </row>
        <row r="691">
          <cell r="A691" t="str">
            <v>D.7.II.b.4</v>
          </cell>
          <cell r="B691">
            <v>689</v>
          </cell>
          <cell r="C691" t="str">
            <v>D.7.II.b.4</v>
          </cell>
          <cell r="D691">
            <v>6.02</v>
          </cell>
          <cell r="E691">
            <v>165.73</v>
          </cell>
          <cell r="F691" t="str">
            <v>Aratul solului cu plugul purtat de tractor</v>
          </cell>
          <cell r="G691" t="str">
            <v>ha</v>
          </cell>
          <cell r="H691">
            <v>7</v>
          </cell>
          <cell r="J691" t="str">
            <v>mijlocie</v>
          </cell>
        </row>
        <row r="692">
          <cell r="A692" t="str">
            <v>D.7.II.b.5</v>
          </cell>
          <cell r="B692">
            <v>690</v>
          </cell>
          <cell r="C692" t="str">
            <v>D.7.II.b.5</v>
          </cell>
          <cell r="D692">
            <v>8.99</v>
          </cell>
          <cell r="E692">
            <v>247.49</v>
          </cell>
          <cell r="F692" t="str">
            <v>Aratul solului cu plugul purtat de tractor</v>
          </cell>
          <cell r="G692" t="str">
            <v>ha</v>
          </cell>
          <cell r="H692">
            <v>7</v>
          </cell>
          <cell r="J692" t="str">
            <v>mijlocie</v>
          </cell>
        </row>
        <row r="693">
          <cell r="A693" t="str">
            <v>D.7.II.b.6</v>
          </cell>
          <cell r="B693">
            <v>691</v>
          </cell>
          <cell r="C693" t="str">
            <v>D.7.II.b.6</v>
          </cell>
          <cell r="D693">
            <v>7.84</v>
          </cell>
          <cell r="E693">
            <v>215.84</v>
          </cell>
          <cell r="F693" t="str">
            <v>Aratul solului cu plugul purtat de tractor</v>
          </cell>
          <cell r="G693" t="str">
            <v>ha</v>
          </cell>
          <cell r="H693">
            <v>7</v>
          </cell>
          <cell r="J693" t="str">
            <v>mijlocie</v>
          </cell>
        </row>
        <row r="694">
          <cell r="A694" t="str">
            <v>D.7.II.b.7</v>
          </cell>
          <cell r="B694">
            <v>692</v>
          </cell>
          <cell r="C694" t="str">
            <v>D.7.II.b.7</v>
          </cell>
          <cell r="D694">
            <v>7.34</v>
          </cell>
          <cell r="E694">
            <v>202.07</v>
          </cell>
          <cell r="F694" t="str">
            <v>Aratul solului cu plugul purtat de tractor</v>
          </cell>
          <cell r="G694" t="str">
            <v>ha</v>
          </cell>
          <cell r="H694">
            <v>7</v>
          </cell>
          <cell r="J694" t="str">
            <v>mijlocie</v>
          </cell>
        </row>
        <row r="695">
          <cell r="A695" t="str">
            <v>D.7.II.b.8</v>
          </cell>
          <cell r="B695">
            <v>693</v>
          </cell>
          <cell r="C695" t="str">
            <v>D.7.II.b.8</v>
          </cell>
          <cell r="D695">
            <v>7.14</v>
          </cell>
          <cell r="E695">
            <v>196.56</v>
          </cell>
          <cell r="F695" t="str">
            <v>Aratul solului cu plugul purtat de tractor</v>
          </cell>
          <cell r="G695" t="str">
            <v>ha</v>
          </cell>
          <cell r="H695">
            <v>7</v>
          </cell>
          <cell r="J695" t="str">
            <v>mijlocie</v>
          </cell>
        </row>
        <row r="696">
          <cell r="A696" t="str">
            <v>D.7.II.b.9</v>
          </cell>
          <cell r="B696">
            <v>694</v>
          </cell>
          <cell r="C696" t="str">
            <v>D.7.II.b.9</v>
          </cell>
          <cell r="D696">
            <v>9.76</v>
          </cell>
          <cell r="E696">
            <v>268.69</v>
          </cell>
          <cell r="F696" t="str">
            <v>Aratul solului cu plugul purtat de tractor</v>
          </cell>
          <cell r="G696" t="str">
            <v>ha</v>
          </cell>
          <cell r="H696">
            <v>7</v>
          </cell>
          <cell r="J696" t="str">
            <v>mijlocie</v>
          </cell>
        </row>
        <row r="697">
          <cell r="A697" t="str">
            <v>D.7.III.a.10</v>
          </cell>
          <cell r="B697">
            <v>695</v>
          </cell>
          <cell r="C697" t="str">
            <v>D.7.III.a.10</v>
          </cell>
          <cell r="D697">
            <v>4.8499999999999996</v>
          </cell>
          <cell r="E697">
            <v>133.52000000000001</v>
          </cell>
          <cell r="F697" t="str">
            <v>Aratul solului cu plugul purtat de tractor</v>
          </cell>
          <cell r="G697" t="str">
            <v>ha</v>
          </cell>
          <cell r="H697">
            <v>7</v>
          </cell>
          <cell r="J697" t="str">
            <v>ușoară</v>
          </cell>
        </row>
        <row r="698">
          <cell r="A698" t="str">
            <v>D.7.III.a.11</v>
          </cell>
          <cell r="B698">
            <v>696</v>
          </cell>
          <cell r="C698" t="str">
            <v>D.7.III.a.11</v>
          </cell>
          <cell r="D698">
            <v>4.57</v>
          </cell>
          <cell r="E698">
            <v>125.81</v>
          </cell>
          <cell r="F698" t="str">
            <v>Aratul solului cu plugul purtat de tractor</v>
          </cell>
          <cell r="G698" t="str">
            <v>ha</v>
          </cell>
          <cell r="H698">
            <v>7</v>
          </cell>
          <cell r="J698" t="str">
            <v>ușoară</v>
          </cell>
        </row>
        <row r="699">
          <cell r="A699" t="str">
            <v>D.7.III.a.12</v>
          </cell>
          <cell r="B699">
            <v>697</v>
          </cell>
          <cell r="C699" t="str">
            <v>D.7.III.a.12</v>
          </cell>
          <cell r="D699">
            <v>4.4000000000000004</v>
          </cell>
          <cell r="E699">
            <v>121.13</v>
          </cell>
          <cell r="F699" t="str">
            <v>Aratul solului cu plugul purtat de tractor</v>
          </cell>
          <cell r="G699" t="str">
            <v>ha</v>
          </cell>
          <cell r="H699">
            <v>7</v>
          </cell>
          <cell r="J699" t="str">
            <v>ușoară</v>
          </cell>
        </row>
        <row r="700">
          <cell r="A700" t="str">
            <v>D.7.III.a.13</v>
          </cell>
          <cell r="B700">
            <v>698</v>
          </cell>
          <cell r="C700" t="str">
            <v>D.7.III.a.13</v>
          </cell>
          <cell r="D700">
            <v>6.4</v>
          </cell>
          <cell r="E700">
            <v>176.19</v>
          </cell>
          <cell r="F700" t="str">
            <v>Aratul solului cu plugul purtat de tractor</v>
          </cell>
          <cell r="G700" t="str">
            <v>ha</v>
          </cell>
          <cell r="H700">
            <v>7</v>
          </cell>
          <cell r="J700" t="str">
            <v>ușoară</v>
          </cell>
        </row>
        <row r="701">
          <cell r="A701" t="str">
            <v>D.7.III.a.14</v>
          </cell>
          <cell r="B701">
            <v>699</v>
          </cell>
          <cell r="C701" t="str">
            <v>D.7.III.a.14</v>
          </cell>
          <cell r="D701">
            <v>5.67</v>
          </cell>
          <cell r="E701">
            <v>156.1</v>
          </cell>
          <cell r="F701" t="str">
            <v>Aratul solului cu plugul purtat de tractor</v>
          </cell>
          <cell r="G701" t="str">
            <v>ha</v>
          </cell>
          <cell r="H701">
            <v>7</v>
          </cell>
          <cell r="J701" t="str">
            <v>ușoară</v>
          </cell>
        </row>
        <row r="702">
          <cell r="A702" t="str">
            <v>D.7.III.a.15</v>
          </cell>
          <cell r="B702">
            <v>700</v>
          </cell>
          <cell r="C702" t="str">
            <v>D.7.III.a.15</v>
          </cell>
          <cell r="D702">
            <v>5.37</v>
          </cell>
          <cell r="E702">
            <v>147.84</v>
          </cell>
          <cell r="F702" t="str">
            <v>Aratul solului cu plugul purtat de tractor</v>
          </cell>
          <cell r="G702" t="str">
            <v>ha</v>
          </cell>
          <cell r="H702">
            <v>7</v>
          </cell>
          <cell r="J702" t="str">
            <v>ușoară</v>
          </cell>
        </row>
        <row r="703">
          <cell r="A703" t="str">
            <v>D.7.III.a.16</v>
          </cell>
          <cell r="B703">
            <v>701</v>
          </cell>
          <cell r="C703" t="str">
            <v>D.7.III.a.16</v>
          </cell>
          <cell r="D703">
            <v>5.23</v>
          </cell>
          <cell r="E703">
            <v>143.97999999999999</v>
          </cell>
          <cell r="F703" t="str">
            <v>Aratul solului cu plugul purtat de tractor</v>
          </cell>
          <cell r="G703" t="str">
            <v>ha</v>
          </cell>
          <cell r="H703">
            <v>7</v>
          </cell>
          <cell r="J703" t="str">
            <v>ușoară</v>
          </cell>
        </row>
        <row r="704">
          <cell r="A704" t="str">
            <v>D.7.III.a.17</v>
          </cell>
          <cell r="B704">
            <v>702</v>
          </cell>
          <cell r="C704" t="str">
            <v>D.7.III.a.17</v>
          </cell>
          <cell r="D704">
            <v>6.96</v>
          </cell>
          <cell r="E704">
            <v>191.61</v>
          </cell>
          <cell r="F704" t="str">
            <v>Aratul solului cu plugul purtat de tractor</v>
          </cell>
          <cell r="G704" t="str">
            <v>ha</v>
          </cell>
          <cell r="H704">
            <v>7</v>
          </cell>
          <cell r="J704" t="str">
            <v>ușoară</v>
          </cell>
        </row>
        <row r="705">
          <cell r="A705" t="str">
            <v>D.7.III.a.18</v>
          </cell>
          <cell r="B705">
            <v>703</v>
          </cell>
          <cell r="C705" t="str">
            <v>D.7.III.a.18</v>
          </cell>
          <cell r="D705">
            <v>6.25</v>
          </cell>
          <cell r="E705">
            <v>172.06</v>
          </cell>
          <cell r="F705" t="str">
            <v>Aratul solului cu plugul purtat de tractor</v>
          </cell>
          <cell r="G705" t="str">
            <v>ha</v>
          </cell>
          <cell r="H705">
            <v>7</v>
          </cell>
          <cell r="J705" t="str">
            <v>ușoară</v>
          </cell>
        </row>
        <row r="706">
          <cell r="A706" t="str">
            <v>D.7.III.a.19</v>
          </cell>
          <cell r="B706">
            <v>704</v>
          </cell>
          <cell r="C706" t="str">
            <v>D.7.III.a.19</v>
          </cell>
          <cell r="D706">
            <v>5.93</v>
          </cell>
          <cell r="E706">
            <v>163.25</v>
          </cell>
          <cell r="F706" t="str">
            <v>Aratul solului cu plugul purtat de tractor</v>
          </cell>
          <cell r="G706" t="str">
            <v>ha</v>
          </cell>
          <cell r="H706">
            <v>7</v>
          </cell>
          <cell r="J706" t="str">
            <v>ușoară</v>
          </cell>
        </row>
        <row r="707">
          <cell r="A707" t="str">
            <v>D.7.III.a.20</v>
          </cell>
          <cell r="B707">
            <v>705</v>
          </cell>
          <cell r="C707" t="str">
            <v>D.7.III.a.20</v>
          </cell>
          <cell r="D707">
            <v>5.76</v>
          </cell>
          <cell r="E707">
            <v>158.57</v>
          </cell>
          <cell r="F707" t="str">
            <v>Aratul solului cu plugul purtat de tractor</v>
          </cell>
          <cell r="G707" t="str">
            <v>ha</v>
          </cell>
          <cell r="H707">
            <v>7</v>
          </cell>
          <cell r="J707" t="str">
            <v>ușoară</v>
          </cell>
        </row>
        <row r="708">
          <cell r="A708" t="str">
            <v>D.7.III.a.9</v>
          </cell>
          <cell r="B708">
            <v>706</v>
          </cell>
          <cell r="C708" t="str">
            <v>D.7.III.a.9</v>
          </cell>
          <cell r="D708">
            <v>5.59</v>
          </cell>
          <cell r="E708">
            <v>153.88999999999999</v>
          </cell>
          <cell r="F708" t="str">
            <v>Aratul solului cu plugul purtat de tractor</v>
          </cell>
          <cell r="G708" t="str">
            <v>ha</v>
          </cell>
          <cell r="H708">
            <v>7</v>
          </cell>
          <cell r="J708" t="str">
            <v>ușoară</v>
          </cell>
        </row>
        <row r="709">
          <cell r="A709" t="str">
            <v>D.7.III.b.10</v>
          </cell>
          <cell r="B709">
            <v>707</v>
          </cell>
          <cell r="C709" t="str">
            <v>D.7.III.b.10</v>
          </cell>
          <cell r="D709">
            <v>6.3</v>
          </cell>
          <cell r="E709">
            <v>173.44</v>
          </cell>
          <cell r="F709" t="str">
            <v>Aratul solului cu plugul purtat de tractor</v>
          </cell>
          <cell r="G709" t="str">
            <v>ha</v>
          </cell>
          <cell r="H709">
            <v>7</v>
          </cell>
          <cell r="J709" t="str">
            <v>mijlocie</v>
          </cell>
        </row>
        <row r="710">
          <cell r="A710" t="str">
            <v>D.7.III.b.11</v>
          </cell>
          <cell r="B710">
            <v>708</v>
          </cell>
          <cell r="C710" t="str">
            <v>D.7.III.b.11</v>
          </cell>
          <cell r="D710">
            <v>6.01</v>
          </cell>
          <cell r="E710">
            <v>165.46</v>
          </cell>
          <cell r="F710" t="str">
            <v>Aratul solului cu plugul purtat de tractor</v>
          </cell>
          <cell r="G710" t="str">
            <v>ha</v>
          </cell>
          <cell r="H710">
            <v>7</v>
          </cell>
          <cell r="J710" t="str">
            <v>mijlocie</v>
          </cell>
        </row>
        <row r="711">
          <cell r="A711" t="str">
            <v>D.7.III.b.12</v>
          </cell>
          <cell r="B711">
            <v>709</v>
          </cell>
          <cell r="C711" t="str">
            <v>D.7.III.b.12</v>
          </cell>
          <cell r="D711">
            <v>5.84</v>
          </cell>
          <cell r="E711">
            <v>160.78</v>
          </cell>
          <cell r="F711" t="str">
            <v>Aratul solului cu plugul purtat de tractor</v>
          </cell>
          <cell r="G711" t="str">
            <v>ha</v>
          </cell>
          <cell r="H711">
            <v>7</v>
          </cell>
          <cell r="J711" t="str">
            <v>mijlocie</v>
          </cell>
        </row>
        <row r="712">
          <cell r="A712" t="str">
            <v>D.7.III.b.13</v>
          </cell>
          <cell r="B712">
            <v>710</v>
          </cell>
          <cell r="C712" t="str">
            <v>D.7.III.b.13</v>
          </cell>
          <cell r="D712">
            <v>7.69</v>
          </cell>
          <cell r="E712">
            <v>211.71</v>
          </cell>
          <cell r="F712" t="str">
            <v>Aratul solului cu plugul purtat de tractor</v>
          </cell>
          <cell r="G712" t="str">
            <v>ha</v>
          </cell>
          <cell r="H712">
            <v>7</v>
          </cell>
          <cell r="J712" t="str">
            <v>mijlocie</v>
          </cell>
        </row>
        <row r="713">
          <cell r="A713" t="str">
            <v>D.7.III.b.14</v>
          </cell>
          <cell r="B713">
            <v>711</v>
          </cell>
          <cell r="C713" t="str">
            <v>D.7.III.b.14</v>
          </cell>
          <cell r="D713">
            <v>6.96</v>
          </cell>
          <cell r="E713">
            <v>191.61</v>
          </cell>
          <cell r="F713" t="str">
            <v>Aratul solului cu plugul purtat de tractor</v>
          </cell>
          <cell r="G713" t="str">
            <v>ha</v>
          </cell>
          <cell r="H713">
            <v>7</v>
          </cell>
          <cell r="J713" t="str">
            <v>mijlocie</v>
          </cell>
        </row>
        <row r="714">
          <cell r="A714" t="str">
            <v>D.7.III.b.15</v>
          </cell>
          <cell r="B714">
            <v>712</v>
          </cell>
          <cell r="C714" t="str">
            <v>D.7.III.b.15</v>
          </cell>
          <cell r="D714">
            <v>6.67</v>
          </cell>
          <cell r="E714">
            <v>183.63</v>
          </cell>
          <cell r="F714" t="str">
            <v>Aratul solului cu plugul purtat de tractor</v>
          </cell>
          <cell r="G714" t="str">
            <v>ha</v>
          </cell>
          <cell r="H714">
            <v>7</v>
          </cell>
          <cell r="J714" t="str">
            <v>mijlocie</v>
          </cell>
        </row>
        <row r="715">
          <cell r="A715" t="str">
            <v>D.7.III.b.16</v>
          </cell>
          <cell r="B715">
            <v>713</v>
          </cell>
          <cell r="C715" t="str">
            <v>D.7.III.b.16</v>
          </cell>
          <cell r="D715">
            <v>6.5</v>
          </cell>
          <cell r="E715">
            <v>178.95</v>
          </cell>
          <cell r="F715" t="str">
            <v>Aratul solului cu plugul purtat de tractor</v>
          </cell>
          <cell r="G715" t="str">
            <v>ha</v>
          </cell>
          <cell r="H715">
            <v>7</v>
          </cell>
          <cell r="J715" t="str">
            <v>mijlocie</v>
          </cell>
        </row>
        <row r="716">
          <cell r="A716" t="str">
            <v>D.7.III.b.17</v>
          </cell>
          <cell r="B716">
            <v>714</v>
          </cell>
          <cell r="C716" t="str">
            <v>D.7.III.b.17</v>
          </cell>
          <cell r="D716">
            <v>9.41</v>
          </cell>
          <cell r="E716">
            <v>259.06</v>
          </cell>
          <cell r="F716" t="str">
            <v>Aratul solului cu plugul purtat de tractor</v>
          </cell>
          <cell r="G716" t="str">
            <v>ha</v>
          </cell>
          <cell r="H716">
            <v>7</v>
          </cell>
          <cell r="J716" t="str">
            <v>mijlocie</v>
          </cell>
        </row>
        <row r="717">
          <cell r="A717" t="str">
            <v>D.7.III.b.18</v>
          </cell>
          <cell r="B717">
            <v>715</v>
          </cell>
          <cell r="C717" t="str">
            <v>D.7.III.b.18</v>
          </cell>
          <cell r="D717">
            <v>8.6999999999999993</v>
          </cell>
          <cell r="E717">
            <v>239.51</v>
          </cell>
          <cell r="F717" t="str">
            <v>Aratul solului cu plugul purtat de tractor</v>
          </cell>
          <cell r="G717" t="str">
            <v>ha</v>
          </cell>
          <cell r="H717">
            <v>7</v>
          </cell>
          <cell r="J717" t="str">
            <v>mijlocie</v>
          </cell>
        </row>
        <row r="718">
          <cell r="A718" t="str">
            <v>D.7.III.b.19</v>
          </cell>
          <cell r="B718">
            <v>716</v>
          </cell>
          <cell r="C718" t="str">
            <v>D.7.III.b.19</v>
          </cell>
          <cell r="D718">
            <v>8.33</v>
          </cell>
          <cell r="E718">
            <v>229.32</v>
          </cell>
          <cell r="F718" t="str">
            <v>Aratul solului cu plugul purtat de tractor</v>
          </cell>
          <cell r="G718" t="str">
            <v>ha</v>
          </cell>
          <cell r="H718">
            <v>7</v>
          </cell>
          <cell r="J718" t="str">
            <v>mijlocie</v>
          </cell>
        </row>
        <row r="719">
          <cell r="A719" t="str">
            <v>D.7.III.b.20</v>
          </cell>
          <cell r="B719">
            <v>717</v>
          </cell>
          <cell r="C719" t="str">
            <v>D.7.III.b.20</v>
          </cell>
          <cell r="D719">
            <v>8.16</v>
          </cell>
          <cell r="E719">
            <v>224.64</v>
          </cell>
          <cell r="F719" t="str">
            <v>Aratul solului cu plugul purtat de tractor</v>
          </cell>
          <cell r="G719" t="str">
            <v>ha</v>
          </cell>
          <cell r="H719">
            <v>7</v>
          </cell>
          <cell r="J719" t="str">
            <v>mijlocie</v>
          </cell>
        </row>
        <row r="720">
          <cell r="A720" t="str">
            <v>D.7.III.b.9</v>
          </cell>
          <cell r="B720">
            <v>718</v>
          </cell>
          <cell r="C720" t="str">
            <v>D.7.III.b.9</v>
          </cell>
          <cell r="D720">
            <v>7.08</v>
          </cell>
          <cell r="E720">
            <v>194.91</v>
          </cell>
          <cell r="F720" t="str">
            <v>Aratul solului cu plugul purtat de tractor</v>
          </cell>
          <cell r="G720" t="str">
            <v>ha</v>
          </cell>
          <cell r="H720">
            <v>7</v>
          </cell>
          <cell r="J720" t="str">
            <v>mijlocie</v>
          </cell>
        </row>
        <row r="721">
          <cell r="A721" t="str">
            <v>D.7.III.c.10</v>
          </cell>
          <cell r="B721">
            <v>719</v>
          </cell>
          <cell r="C721" t="str">
            <v>D.7.III.c.10</v>
          </cell>
          <cell r="D721">
            <v>8.89</v>
          </cell>
          <cell r="E721">
            <v>244.74</v>
          </cell>
          <cell r="F721" t="str">
            <v>Aratul solului cu plugul purtat de tractor</v>
          </cell>
          <cell r="G721" t="str">
            <v>ha</v>
          </cell>
          <cell r="H721">
            <v>7</v>
          </cell>
          <cell r="J721" t="str">
            <v>grea</v>
          </cell>
        </row>
        <row r="722">
          <cell r="A722" t="str">
            <v>D.7.III.c.11</v>
          </cell>
          <cell r="B722">
            <v>720</v>
          </cell>
          <cell r="C722" t="str">
            <v>D.7.III.c.11</v>
          </cell>
          <cell r="D722">
            <v>8.6</v>
          </cell>
          <cell r="E722">
            <v>236.76</v>
          </cell>
          <cell r="F722" t="str">
            <v>Aratul solului cu plugul purtat de tractor</v>
          </cell>
          <cell r="G722" t="str">
            <v>ha</v>
          </cell>
          <cell r="H722">
            <v>7</v>
          </cell>
          <cell r="J722" t="str">
            <v>grea</v>
          </cell>
        </row>
        <row r="723">
          <cell r="A723" t="str">
            <v>D.7.III.c.12</v>
          </cell>
          <cell r="B723">
            <v>721</v>
          </cell>
          <cell r="C723" t="str">
            <v>D.7.III.c.12</v>
          </cell>
          <cell r="D723">
            <v>8.42</v>
          </cell>
          <cell r="E723">
            <v>231.8</v>
          </cell>
          <cell r="F723" t="str">
            <v>Aratul solului cu plugul purtat de tractor</v>
          </cell>
          <cell r="G723" t="str">
            <v>ha</v>
          </cell>
          <cell r="H723">
            <v>7</v>
          </cell>
          <cell r="J723" t="str">
            <v>grea</v>
          </cell>
        </row>
        <row r="724">
          <cell r="A724" t="str">
            <v>D.7.III.c.13</v>
          </cell>
          <cell r="B724">
            <v>722</v>
          </cell>
          <cell r="C724" t="str">
            <v>D.7.III.c.13</v>
          </cell>
          <cell r="D724">
            <v>11.59</v>
          </cell>
          <cell r="E724">
            <v>319.07</v>
          </cell>
          <cell r="F724" t="str">
            <v>Aratul solului cu plugul purtat de tractor</v>
          </cell>
          <cell r="G724" t="str">
            <v>ha</v>
          </cell>
          <cell r="H724">
            <v>7</v>
          </cell>
          <cell r="J724" t="str">
            <v>grea</v>
          </cell>
        </row>
        <row r="725">
          <cell r="A725" t="str">
            <v>D.7.III.c.14</v>
          </cell>
          <cell r="B725">
            <v>723</v>
          </cell>
          <cell r="C725" t="str">
            <v>D.7.III.c.14</v>
          </cell>
          <cell r="D725">
            <v>10.81</v>
          </cell>
          <cell r="E725">
            <v>297.60000000000002</v>
          </cell>
          <cell r="F725" t="str">
            <v>Aratul solului cu plugul purtat de tractor</v>
          </cell>
          <cell r="G725" t="str">
            <v>ha</v>
          </cell>
          <cell r="H725">
            <v>7</v>
          </cell>
          <cell r="J725" t="str">
            <v>grea</v>
          </cell>
        </row>
        <row r="726">
          <cell r="A726" t="str">
            <v>D.7.III.c.15</v>
          </cell>
          <cell r="B726">
            <v>724</v>
          </cell>
          <cell r="C726" t="str">
            <v>D.7.III.c.15</v>
          </cell>
          <cell r="D726">
            <v>10.53</v>
          </cell>
          <cell r="E726">
            <v>289.89</v>
          </cell>
          <cell r="F726" t="str">
            <v>Aratul solului cu plugul purtat de tractor</v>
          </cell>
          <cell r="G726" t="str">
            <v>ha</v>
          </cell>
          <cell r="H726">
            <v>7</v>
          </cell>
          <cell r="J726" t="str">
            <v>grea</v>
          </cell>
        </row>
        <row r="727">
          <cell r="A727" t="str">
            <v>D.7.III.c.16</v>
          </cell>
          <cell r="B727">
            <v>725</v>
          </cell>
          <cell r="C727" t="str">
            <v>D.7.III.c.16</v>
          </cell>
          <cell r="D727">
            <v>10.26</v>
          </cell>
          <cell r="E727">
            <v>282.45999999999998</v>
          </cell>
          <cell r="F727" t="str">
            <v>Aratul solului cu plugul purtat de tractor</v>
          </cell>
          <cell r="G727" t="str">
            <v>ha</v>
          </cell>
          <cell r="H727">
            <v>7</v>
          </cell>
          <cell r="J727" t="str">
            <v>grea</v>
          </cell>
        </row>
        <row r="728">
          <cell r="A728" t="str">
            <v>D.7.III.c.17</v>
          </cell>
          <cell r="B728">
            <v>726</v>
          </cell>
          <cell r="C728" t="str">
            <v>D.7.III.c.17</v>
          </cell>
          <cell r="D728">
            <v>13.79</v>
          </cell>
          <cell r="E728">
            <v>379.64</v>
          </cell>
          <cell r="F728" t="str">
            <v>Aratul solului cu plugul purtat de tractor</v>
          </cell>
          <cell r="G728" t="str">
            <v>ha</v>
          </cell>
          <cell r="H728">
            <v>7</v>
          </cell>
          <cell r="J728" t="str">
            <v>grea</v>
          </cell>
        </row>
        <row r="729">
          <cell r="A729" t="str">
            <v>D.7.III.c.18</v>
          </cell>
          <cell r="B729">
            <v>727</v>
          </cell>
          <cell r="C729" t="str">
            <v>D.7.III.c.18</v>
          </cell>
          <cell r="D729">
            <v>13.11</v>
          </cell>
          <cell r="E729">
            <v>360.92</v>
          </cell>
          <cell r="F729" t="str">
            <v>Aratul solului cu plugul purtat de tractor</v>
          </cell>
          <cell r="G729" t="str">
            <v>ha</v>
          </cell>
          <cell r="H729">
            <v>7</v>
          </cell>
          <cell r="J729" t="str">
            <v>grea</v>
          </cell>
        </row>
        <row r="730">
          <cell r="A730" t="str">
            <v>D.7.III.c.19</v>
          </cell>
          <cell r="B730">
            <v>728</v>
          </cell>
          <cell r="C730" t="str">
            <v>D.7.III.c.19</v>
          </cell>
          <cell r="D730">
            <v>12.7</v>
          </cell>
          <cell r="E730">
            <v>349.63</v>
          </cell>
          <cell r="F730" t="str">
            <v>Aratul solului cu plugul purtat de tractor</v>
          </cell>
          <cell r="G730" t="str">
            <v>ha</v>
          </cell>
          <cell r="H730">
            <v>7</v>
          </cell>
          <cell r="J730" t="str">
            <v>grea</v>
          </cell>
        </row>
        <row r="731">
          <cell r="A731" t="str">
            <v>D.7.III.c.20</v>
          </cell>
          <cell r="B731">
            <v>729</v>
          </cell>
          <cell r="C731" t="str">
            <v>D.7.III.c.20</v>
          </cell>
          <cell r="D731">
            <v>12.5</v>
          </cell>
          <cell r="E731">
            <v>344.13</v>
          </cell>
          <cell r="F731" t="str">
            <v>Aratul solului cu plugul purtat de tractor</v>
          </cell>
          <cell r="G731" t="str">
            <v>ha</v>
          </cell>
          <cell r="H731">
            <v>7</v>
          </cell>
          <cell r="J731" t="str">
            <v>grea</v>
          </cell>
        </row>
        <row r="732">
          <cell r="A732" t="str">
            <v>D.7.III.c.9</v>
          </cell>
          <cell r="B732">
            <v>730</v>
          </cell>
          <cell r="C732" t="str">
            <v>D.7.III.c.9</v>
          </cell>
          <cell r="D732">
            <v>9.64</v>
          </cell>
          <cell r="E732">
            <v>265.39</v>
          </cell>
          <cell r="F732" t="str">
            <v>Aratul solului cu plugul purtat de tractor</v>
          </cell>
          <cell r="G732" t="str">
            <v>ha</v>
          </cell>
          <cell r="H732">
            <v>7</v>
          </cell>
          <cell r="J732" t="str">
            <v>grea</v>
          </cell>
        </row>
        <row r="733">
          <cell r="A733" t="str">
            <v>D.7.IV.a.10</v>
          </cell>
          <cell r="B733">
            <v>731</v>
          </cell>
          <cell r="C733" t="str">
            <v>D.7.IV.a.10</v>
          </cell>
          <cell r="D733">
            <v>3.63</v>
          </cell>
          <cell r="E733">
            <v>99.93</v>
          </cell>
          <cell r="F733" t="str">
            <v>Aratul solului cu plugul purtat de tractor</v>
          </cell>
          <cell r="G733" t="str">
            <v>ha</v>
          </cell>
          <cell r="H733">
            <v>7</v>
          </cell>
          <cell r="J733" t="str">
            <v>ușoară</v>
          </cell>
        </row>
        <row r="734">
          <cell r="A734" t="str">
            <v>D.7.IV.a.11</v>
          </cell>
          <cell r="B734">
            <v>732</v>
          </cell>
          <cell r="C734" t="str">
            <v>D.7.IV.a.11</v>
          </cell>
          <cell r="D734">
            <v>3.42</v>
          </cell>
          <cell r="E734">
            <v>94.15</v>
          </cell>
          <cell r="F734" t="str">
            <v>Aratul solului cu plugul purtat de tractor</v>
          </cell>
          <cell r="G734" t="str">
            <v>ha</v>
          </cell>
          <cell r="H734">
            <v>7</v>
          </cell>
          <cell r="J734" t="str">
            <v>ușoară</v>
          </cell>
        </row>
        <row r="735">
          <cell r="A735" t="str">
            <v>D.7.IV.a.12</v>
          </cell>
          <cell r="B735">
            <v>733</v>
          </cell>
          <cell r="C735" t="str">
            <v>D.7.IV.a.12</v>
          </cell>
          <cell r="D735">
            <v>3.29</v>
          </cell>
          <cell r="E735">
            <v>90.57</v>
          </cell>
          <cell r="F735" t="str">
            <v>Aratul solului cu plugul purtat de tractor</v>
          </cell>
          <cell r="G735" t="str">
            <v>ha</v>
          </cell>
          <cell r="H735">
            <v>7</v>
          </cell>
          <cell r="J735" t="str">
            <v>ușoară</v>
          </cell>
        </row>
        <row r="736">
          <cell r="A736" t="str">
            <v>D.7.IV.a.13</v>
          </cell>
          <cell r="B736">
            <v>734</v>
          </cell>
          <cell r="C736" t="str">
            <v>D.7.IV.a.13</v>
          </cell>
          <cell r="D736">
            <v>4.34</v>
          </cell>
          <cell r="E736">
            <v>119.48</v>
          </cell>
          <cell r="F736" t="str">
            <v>Aratul solului cu plugul purtat de tractor</v>
          </cell>
          <cell r="G736" t="str">
            <v>ha</v>
          </cell>
          <cell r="H736">
            <v>7</v>
          </cell>
          <cell r="J736" t="str">
            <v>ușoară</v>
          </cell>
        </row>
        <row r="737">
          <cell r="A737" t="str">
            <v>D.7.IV.a.14</v>
          </cell>
          <cell r="B737">
            <v>735</v>
          </cell>
          <cell r="C737" t="str">
            <v>D.7.IV.a.14</v>
          </cell>
          <cell r="D737">
            <v>3.83</v>
          </cell>
          <cell r="E737">
            <v>105.44</v>
          </cell>
          <cell r="F737" t="str">
            <v>Aratul solului cu plugul purtat de tractor</v>
          </cell>
          <cell r="G737" t="str">
            <v>ha</v>
          </cell>
          <cell r="H737">
            <v>7</v>
          </cell>
          <cell r="J737" t="str">
            <v>ușoară</v>
          </cell>
        </row>
        <row r="738">
          <cell r="A738" t="str">
            <v>D.7.IV.a.15</v>
          </cell>
          <cell r="B738">
            <v>736</v>
          </cell>
          <cell r="C738" t="str">
            <v>D.7.IV.a.15</v>
          </cell>
          <cell r="D738">
            <v>3.64</v>
          </cell>
          <cell r="E738">
            <v>100.21</v>
          </cell>
          <cell r="F738" t="str">
            <v>Aratul solului cu plugul purtat de tractor</v>
          </cell>
          <cell r="G738" t="str">
            <v>ha</v>
          </cell>
          <cell r="H738">
            <v>7</v>
          </cell>
          <cell r="J738" t="str">
            <v>ușoară</v>
          </cell>
        </row>
        <row r="739">
          <cell r="A739" t="str">
            <v>D.7.IV.a.16</v>
          </cell>
          <cell r="B739">
            <v>737</v>
          </cell>
          <cell r="C739" t="str">
            <v>D.7.IV.a.16</v>
          </cell>
          <cell r="D739">
            <v>3.51</v>
          </cell>
          <cell r="E739">
            <v>96.63</v>
          </cell>
          <cell r="F739" t="str">
            <v>Aratul solului cu plugul purtat de tractor</v>
          </cell>
          <cell r="G739" t="str">
            <v>ha</v>
          </cell>
          <cell r="H739">
            <v>7</v>
          </cell>
          <cell r="J739" t="str">
            <v>ușoară</v>
          </cell>
        </row>
        <row r="740">
          <cell r="A740" t="str">
            <v>D.7.IV.a.17</v>
          </cell>
          <cell r="B740">
            <v>738</v>
          </cell>
          <cell r="C740" t="str">
            <v>D.7.IV.a.17</v>
          </cell>
          <cell r="D740">
            <v>6.67</v>
          </cell>
          <cell r="E740">
            <v>183.63</v>
          </cell>
          <cell r="F740" t="str">
            <v>Aratul solului cu plugul purtat de tractor</v>
          </cell>
          <cell r="G740" t="str">
            <v>ha</v>
          </cell>
          <cell r="H740">
            <v>7</v>
          </cell>
          <cell r="J740" t="str">
            <v>ușoară</v>
          </cell>
        </row>
        <row r="741">
          <cell r="A741" t="str">
            <v>D.7.IV.a.18</v>
          </cell>
          <cell r="B741">
            <v>739</v>
          </cell>
          <cell r="C741" t="str">
            <v>D.7.IV.a.18</v>
          </cell>
          <cell r="D741">
            <v>6.11</v>
          </cell>
          <cell r="E741">
            <v>168.21</v>
          </cell>
          <cell r="F741" t="str">
            <v>Aratul solului cu plugul purtat de tractor</v>
          </cell>
          <cell r="G741" t="str">
            <v>ha</v>
          </cell>
          <cell r="H741">
            <v>7</v>
          </cell>
          <cell r="J741" t="str">
            <v>ușoară</v>
          </cell>
        </row>
        <row r="742">
          <cell r="A742" t="str">
            <v>D.7.IV.a.19</v>
          </cell>
          <cell r="B742">
            <v>740</v>
          </cell>
          <cell r="C742" t="str">
            <v>D.7.IV.a.19</v>
          </cell>
          <cell r="D742">
            <v>5.88</v>
          </cell>
          <cell r="E742">
            <v>161.88</v>
          </cell>
          <cell r="F742" t="str">
            <v>Aratul solului cu plugul purtat de tractor</v>
          </cell>
          <cell r="G742" t="str">
            <v>ha</v>
          </cell>
          <cell r="H742">
            <v>7</v>
          </cell>
          <cell r="J742" t="str">
            <v>ușoară</v>
          </cell>
        </row>
        <row r="743">
          <cell r="A743" t="str">
            <v>D.7.IV.a.20</v>
          </cell>
          <cell r="B743">
            <v>741</v>
          </cell>
          <cell r="C743" t="str">
            <v>D.7.IV.a.20</v>
          </cell>
          <cell r="D743">
            <v>5.76</v>
          </cell>
          <cell r="E743">
            <v>158.57</v>
          </cell>
          <cell r="F743" t="str">
            <v>Aratul solului cu plugul purtat de tractor</v>
          </cell>
          <cell r="G743" t="str">
            <v>ha</v>
          </cell>
          <cell r="H743">
            <v>7</v>
          </cell>
          <cell r="J743" t="str">
            <v>ușoară</v>
          </cell>
        </row>
        <row r="744">
          <cell r="A744" t="str">
            <v>D.7.IV.a.9</v>
          </cell>
          <cell r="B744">
            <v>742</v>
          </cell>
          <cell r="C744" t="str">
            <v>D.7.IV.a.9</v>
          </cell>
          <cell r="D744">
            <v>4.1900000000000004</v>
          </cell>
          <cell r="E744">
            <v>115.35</v>
          </cell>
          <cell r="F744" t="str">
            <v>Aratul solului cu plugul purtat de tractor</v>
          </cell>
          <cell r="G744" t="str">
            <v>ha</v>
          </cell>
          <cell r="H744">
            <v>7</v>
          </cell>
          <cell r="J744" t="str">
            <v>ușoară</v>
          </cell>
        </row>
        <row r="745">
          <cell r="A745" t="str">
            <v>D.7.IV.b.10</v>
          </cell>
          <cell r="B745">
            <v>743</v>
          </cell>
          <cell r="C745" t="str">
            <v>D.7.IV.b.10</v>
          </cell>
          <cell r="D745">
            <v>4.7300000000000004</v>
          </cell>
          <cell r="E745">
            <v>130.22</v>
          </cell>
          <cell r="F745" t="str">
            <v>Aratul solului cu plugul purtat de tractor</v>
          </cell>
          <cell r="G745" t="str">
            <v>ha</v>
          </cell>
          <cell r="H745">
            <v>7</v>
          </cell>
          <cell r="J745" t="str">
            <v>mijlocie</v>
          </cell>
        </row>
        <row r="746">
          <cell r="A746" t="str">
            <v>D.7.IV.b.11</v>
          </cell>
          <cell r="B746">
            <v>744</v>
          </cell>
          <cell r="C746" t="str">
            <v>D.7.IV.b.11</v>
          </cell>
          <cell r="D746">
            <v>4.5199999999999996</v>
          </cell>
          <cell r="E746">
            <v>124.44</v>
          </cell>
          <cell r="F746" t="str">
            <v>Aratul solului cu plugul purtat de tractor</v>
          </cell>
          <cell r="G746" t="str">
            <v>ha</v>
          </cell>
          <cell r="H746">
            <v>7</v>
          </cell>
          <cell r="J746" t="str">
            <v>mijlocie</v>
          </cell>
        </row>
        <row r="747">
          <cell r="A747" t="str">
            <v>D.7.IV.b.12</v>
          </cell>
          <cell r="B747">
            <v>745</v>
          </cell>
          <cell r="C747" t="str">
            <v>D.7.IV.b.12</v>
          </cell>
          <cell r="D747">
            <v>4.4000000000000004</v>
          </cell>
          <cell r="E747">
            <v>121.13</v>
          </cell>
          <cell r="F747" t="str">
            <v>Aratul solului cu plugul purtat de tractor</v>
          </cell>
          <cell r="G747" t="str">
            <v>ha</v>
          </cell>
          <cell r="H747">
            <v>7</v>
          </cell>
          <cell r="J747" t="str">
            <v>mijlocie</v>
          </cell>
        </row>
        <row r="748">
          <cell r="A748" t="str">
            <v>D.7.IV.b.13</v>
          </cell>
          <cell r="B748">
            <v>746</v>
          </cell>
          <cell r="C748" t="str">
            <v>D.7.IV.b.13</v>
          </cell>
          <cell r="D748">
            <v>5.37</v>
          </cell>
          <cell r="E748">
            <v>147.84</v>
          </cell>
          <cell r="F748" t="str">
            <v>Aratul solului cu plugul purtat de tractor</v>
          </cell>
          <cell r="G748" t="str">
            <v>ha</v>
          </cell>
          <cell r="H748">
            <v>7</v>
          </cell>
          <cell r="J748" t="str">
            <v>mijlocie</v>
          </cell>
        </row>
        <row r="749">
          <cell r="A749" t="str">
            <v>D.7.IV.b.14</v>
          </cell>
          <cell r="B749">
            <v>747</v>
          </cell>
          <cell r="C749" t="str">
            <v>D.7.IV.b.14</v>
          </cell>
          <cell r="D749">
            <v>4.8499999999999996</v>
          </cell>
          <cell r="E749">
            <v>133.52000000000001</v>
          </cell>
          <cell r="F749" t="str">
            <v>Aratul solului cu plugul purtat de tractor</v>
          </cell>
          <cell r="G749" t="str">
            <v>ha</v>
          </cell>
          <cell r="H749">
            <v>7</v>
          </cell>
          <cell r="J749" t="str">
            <v>mijlocie</v>
          </cell>
        </row>
        <row r="750">
          <cell r="A750" t="str">
            <v>D.7.IV.b.15</v>
          </cell>
          <cell r="B750">
            <v>748</v>
          </cell>
          <cell r="C750" t="str">
            <v>D.7.IV.b.15</v>
          </cell>
          <cell r="D750">
            <v>4.6100000000000003</v>
          </cell>
          <cell r="E750">
            <v>126.91</v>
          </cell>
          <cell r="F750" t="str">
            <v>Aratul solului cu plugul purtat de tractor</v>
          </cell>
          <cell r="G750" t="str">
            <v>ha</v>
          </cell>
          <cell r="H750">
            <v>7</v>
          </cell>
          <cell r="J750" t="str">
            <v>mijlocie</v>
          </cell>
        </row>
        <row r="751">
          <cell r="A751" t="str">
            <v>D.7.IV.b.16</v>
          </cell>
          <cell r="B751">
            <v>749</v>
          </cell>
          <cell r="C751" t="str">
            <v>D.7.IV.b.16</v>
          </cell>
          <cell r="D751">
            <v>4.51</v>
          </cell>
          <cell r="E751">
            <v>124.16</v>
          </cell>
          <cell r="F751" t="str">
            <v>Aratul solului cu plugul purtat de tractor</v>
          </cell>
          <cell r="G751" t="str">
            <v>ha</v>
          </cell>
          <cell r="H751">
            <v>7</v>
          </cell>
          <cell r="J751" t="str">
            <v>mijlocie</v>
          </cell>
        </row>
        <row r="752">
          <cell r="A752" t="str">
            <v>D.7.IV.b.17</v>
          </cell>
          <cell r="B752">
            <v>750</v>
          </cell>
          <cell r="C752" t="str">
            <v>D.7.IV.b.17</v>
          </cell>
          <cell r="D752">
            <v>7.84</v>
          </cell>
          <cell r="E752">
            <v>215.84</v>
          </cell>
          <cell r="F752" t="str">
            <v>Aratul solului cu plugul purtat de tractor</v>
          </cell>
          <cell r="G752" t="str">
            <v>ha</v>
          </cell>
          <cell r="H752">
            <v>7</v>
          </cell>
          <cell r="J752" t="str">
            <v>mijlocie</v>
          </cell>
        </row>
        <row r="753">
          <cell r="A753" t="str">
            <v>D.7.IV.b.18</v>
          </cell>
          <cell r="B753">
            <v>751</v>
          </cell>
          <cell r="C753" t="str">
            <v>D.7.IV.b.18</v>
          </cell>
          <cell r="D753">
            <v>7.27</v>
          </cell>
          <cell r="E753">
            <v>200.14</v>
          </cell>
          <cell r="F753" t="str">
            <v>Aratul solului cu plugul purtat de tractor</v>
          </cell>
          <cell r="G753" t="str">
            <v>ha</v>
          </cell>
          <cell r="H753">
            <v>7</v>
          </cell>
          <cell r="J753" t="str">
            <v>mijlocie</v>
          </cell>
        </row>
        <row r="754">
          <cell r="A754" t="str">
            <v>D.7.IV.b.19</v>
          </cell>
          <cell r="B754">
            <v>752</v>
          </cell>
          <cell r="C754" t="str">
            <v>D.7.IV.b.19</v>
          </cell>
          <cell r="D754">
            <v>7.08</v>
          </cell>
          <cell r="E754">
            <v>194.91</v>
          </cell>
          <cell r="F754" t="str">
            <v>Aratul solului cu plugul purtat de tractor</v>
          </cell>
          <cell r="G754" t="str">
            <v>ha</v>
          </cell>
          <cell r="H754">
            <v>7</v>
          </cell>
          <cell r="J754" t="str">
            <v>mijlocie</v>
          </cell>
        </row>
        <row r="755">
          <cell r="A755" t="str">
            <v>D.7.IV.b.20</v>
          </cell>
          <cell r="B755">
            <v>753</v>
          </cell>
          <cell r="C755" t="str">
            <v>D.7.IV.b.20</v>
          </cell>
          <cell r="D755">
            <v>6.96</v>
          </cell>
          <cell r="E755">
            <v>191.61</v>
          </cell>
          <cell r="F755" t="str">
            <v>Aratul solului cu plugul purtat de tractor</v>
          </cell>
          <cell r="G755" t="str">
            <v>ha</v>
          </cell>
          <cell r="H755">
            <v>7</v>
          </cell>
          <cell r="J755" t="str">
            <v>mijlocie</v>
          </cell>
        </row>
        <row r="756">
          <cell r="A756" t="str">
            <v>D.7.IV.b.9</v>
          </cell>
          <cell r="B756">
            <v>754</v>
          </cell>
          <cell r="C756" t="str">
            <v>D.7.IV.b.9</v>
          </cell>
          <cell r="D756">
            <v>5.3</v>
          </cell>
          <cell r="E756">
            <v>145.91</v>
          </cell>
          <cell r="F756" t="str">
            <v>Aratul solului cu plugul purtat de tractor</v>
          </cell>
          <cell r="G756" t="str">
            <v>ha</v>
          </cell>
          <cell r="H756">
            <v>7</v>
          </cell>
          <cell r="J756" t="str">
            <v>mijlocie</v>
          </cell>
        </row>
        <row r="757">
          <cell r="A757" t="str">
            <v>D.7.IV.c.10</v>
          </cell>
          <cell r="B757">
            <v>755</v>
          </cell>
          <cell r="C757" t="str">
            <v>D.7.IV.c.10</v>
          </cell>
          <cell r="D757">
            <v>6.67</v>
          </cell>
          <cell r="E757">
            <v>183.63</v>
          </cell>
          <cell r="F757" t="str">
            <v>Aratul solului cu plugul purtat de tractor</v>
          </cell>
          <cell r="G757" t="str">
            <v>ha</v>
          </cell>
          <cell r="H757">
            <v>7</v>
          </cell>
          <cell r="J757" t="str">
            <v>grea</v>
          </cell>
        </row>
        <row r="758">
          <cell r="A758" t="str">
            <v>D.7.IV.c.11</v>
          </cell>
          <cell r="B758">
            <v>756</v>
          </cell>
          <cell r="C758" t="str">
            <v>D.7.IV.c.11</v>
          </cell>
          <cell r="D758">
            <v>6.45</v>
          </cell>
          <cell r="E758">
            <v>177.57</v>
          </cell>
          <cell r="F758" t="str">
            <v>Aratul solului cu plugul purtat de tractor</v>
          </cell>
          <cell r="G758" t="str">
            <v>ha</v>
          </cell>
          <cell r="H758">
            <v>7</v>
          </cell>
          <cell r="J758" t="str">
            <v>grea</v>
          </cell>
        </row>
        <row r="759">
          <cell r="A759" t="str">
            <v>D.7.IV.c.12</v>
          </cell>
          <cell r="B759">
            <v>757</v>
          </cell>
          <cell r="C759" t="str">
            <v>D.7.IV.c.12</v>
          </cell>
          <cell r="D759">
            <v>6.3</v>
          </cell>
          <cell r="E759">
            <v>173.44</v>
          </cell>
          <cell r="F759" t="str">
            <v>Aratul solului cu plugul purtat de tractor</v>
          </cell>
          <cell r="G759" t="str">
            <v>ha</v>
          </cell>
          <cell r="H759">
            <v>7</v>
          </cell>
          <cell r="J759" t="str">
            <v>grea</v>
          </cell>
        </row>
        <row r="760">
          <cell r="A760" t="str">
            <v>D.7.IV.c.13</v>
          </cell>
          <cell r="B760">
            <v>758</v>
          </cell>
          <cell r="C760" t="str">
            <v>D.7.IV.c.13</v>
          </cell>
          <cell r="D760">
            <v>8.6999999999999993</v>
          </cell>
          <cell r="E760">
            <v>239.51</v>
          </cell>
          <cell r="F760" t="str">
            <v>Aratul solului cu plugul purtat de tractor</v>
          </cell>
          <cell r="G760" t="str">
            <v>ha</v>
          </cell>
          <cell r="H760">
            <v>7</v>
          </cell>
          <cell r="J760" t="str">
            <v>grea</v>
          </cell>
        </row>
        <row r="761">
          <cell r="A761" t="str">
            <v>D.7.IV.c.14</v>
          </cell>
          <cell r="B761">
            <v>759</v>
          </cell>
          <cell r="C761" t="str">
            <v>D.7.IV.c.14</v>
          </cell>
          <cell r="D761">
            <v>8.16</v>
          </cell>
          <cell r="E761">
            <v>224.64</v>
          </cell>
          <cell r="F761" t="str">
            <v>Aratul solului cu plugul purtat de tractor</v>
          </cell>
          <cell r="G761" t="str">
            <v>ha</v>
          </cell>
          <cell r="H761">
            <v>7</v>
          </cell>
          <cell r="J761" t="str">
            <v>grea</v>
          </cell>
        </row>
        <row r="762">
          <cell r="A762" t="str">
            <v>D.7.IV.c.15</v>
          </cell>
          <cell r="B762">
            <v>760</v>
          </cell>
          <cell r="C762" t="str">
            <v>D.7.IV.c.15</v>
          </cell>
          <cell r="D762">
            <v>7.92</v>
          </cell>
          <cell r="E762">
            <v>218.04</v>
          </cell>
          <cell r="F762" t="str">
            <v>Aratul solului cu plugul purtat de tractor</v>
          </cell>
          <cell r="G762" t="str">
            <v>ha</v>
          </cell>
          <cell r="H762">
            <v>7</v>
          </cell>
          <cell r="J762" t="str">
            <v>grea</v>
          </cell>
        </row>
        <row r="763">
          <cell r="A763" t="str">
            <v>D.7.IV.c.16</v>
          </cell>
          <cell r="B763">
            <v>761</v>
          </cell>
          <cell r="C763" t="str">
            <v>D.7.IV.c.16</v>
          </cell>
          <cell r="D763">
            <v>7.77</v>
          </cell>
          <cell r="E763">
            <v>213.91</v>
          </cell>
          <cell r="F763" t="str">
            <v>Aratul solului cu plugul purtat de tractor</v>
          </cell>
          <cell r="G763" t="str">
            <v>ha</v>
          </cell>
          <cell r="H763">
            <v>7</v>
          </cell>
          <cell r="J763" t="str">
            <v>grea</v>
          </cell>
        </row>
        <row r="764">
          <cell r="A764" t="str">
            <v>D.7.IV.c.17</v>
          </cell>
          <cell r="B764">
            <v>762</v>
          </cell>
          <cell r="C764" t="str">
            <v>D.7.IV.c.17</v>
          </cell>
          <cell r="D764">
            <v>10.26</v>
          </cell>
          <cell r="E764">
            <v>282.45999999999998</v>
          </cell>
          <cell r="F764" t="str">
            <v>Aratul solului cu plugul purtat de tractor</v>
          </cell>
          <cell r="G764" t="str">
            <v>ha</v>
          </cell>
          <cell r="H764">
            <v>7</v>
          </cell>
          <cell r="J764" t="str">
            <v>grea</v>
          </cell>
        </row>
        <row r="765">
          <cell r="A765" t="str">
            <v>D.7.IV.c.18</v>
          </cell>
          <cell r="B765">
            <v>763</v>
          </cell>
          <cell r="C765" t="str">
            <v>D.7.IV.c.18</v>
          </cell>
          <cell r="D765">
            <v>9.76</v>
          </cell>
          <cell r="E765">
            <v>268.69</v>
          </cell>
          <cell r="F765" t="str">
            <v>Aratul solului cu plugul purtat de tractor</v>
          </cell>
          <cell r="G765" t="str">
            <v>ha</v>
          </cell>
          <cell r="H765">
            <v>7</v>
          </cell>
          <cell r="J765" t="str">
            <v>grea</v>
          </cell>
        </row>
        <row r="766">
          <cell r="A766" t="str">
            <v>D.7.IV.c.19</v>
          </cell>
          <cell r="B766">
            <v>764</v>
          </cell>
          <cell r="C766" t="str">
            <v>D.7.IV.c.19</v>
          </cell>
          <cell r="D766">
            <v>9.52</v>
          </cell>
          <cell r="E766">
            <v>262.08999999999997</v>
          </cell>
          <cell r="F766" t="str">
            <v>Aratul solului cu plugul purtat de tractor</v>
          </cell>
          <cell r="G766" t="str">
            <v>ha</v>
          </cell>
          <cell r="H766">
            <v>7</v>
          </cell>
          <cell r="J766" t="str">
            <v>grea</v>
          </cell>
        </row>
        <row r="767">
          <cell r="A767" t="str">
            <v>D.7.IV.c.20</v>
          </cell>
          <cell r="B767">
            <v>765</v>
          </cell>
          <cell r="C767" t="str">
            <v>D.7.IV.c.20</v>
          </cell>
          <cell r="D767">
            <v>9.41</v>
          </cell>
          <cell r="E767">
            <v>259.06</v>
          </cell>
          <cell r="F767" t="str">
            <v>Aratul solului cu plugul purtat de tractor</v>
          </cell>
          <cell r="G767" t="str">
            <v>ha</v>
          </cell>
          <cell r="H767">
            <v>7</v>
          </cell>
          <cell r="J767" t="str">
            <v>grea</v>
          </cell>
        </row>
        <row r="768">
          <cell r="A768" t="str">
            <v>D.7.IV.c.9</v>
          </cell>
          <cell r="B768">
            <v>766</v>
          </cell>
          <cell r="C768" t="str">
            <v>D.7.IV.c.9</v>
          </cell>
          <cell r="D768">
            <v>7.21</v>
          </cell>
          <cell r="E768">
            <v>198.49</v>
          </cell>
          <cell r="F768" t="str">
            <v>Aratul solului cu plugul purtat de tractor</v>
          </cell>
          <cell r="G768" t="str">
            <v>ha</v>
          </cell>
          <cell r="H768">
            <v>7</v>
          </cell>
          <cell r="J768" t="str">
            <v>grea</v>
          </cell>
        </row>
        <row r="769">
          <cell r="A769" t="str">
            <v>D.9.a</v>
          </cell>
          <cell r="B769">
            <v>767</v>
          </cell>
          <cell r="C769" t="str">
            <v>D.9.a</v>
          </cell>
          <cell r="D769">
            <v>1.83</v>
          </cell>
          <cell r="E769">
            <v>50.38</v>
          </cell>
          <cell r="F769" t="str">
            <v>Discuirea arăturii cu grapa tractată de tractor - la adâncimea de 10 - 15 cm</v>
          </cell>
          <cell r="G769" t="str">
            <v>ha</v>
          </cell>
          <cell r="H769">
            <v>7</v>
          </cell>
        </row>
        <row r="770">
          <cell r="A770" t="str">
            <v>D.9.b</v>
          </cell>
          <cell r="B770">
            <v>768</v>
          </cell>
          <cell r="C770" t="str">
            <v>D.9.b</v>
          </cell>
          <cell r="D770">
            <v>1.41</v>
          </cell>
          <cell r="E770">
            <v>38.82</v>
          </cell>
          <cell r="F770" t="str">
            <v>Discuirea arăturii cu grapa tractată de tractor - la adâncimea de 10 - 15 cm</v>
          </cell>
          <cell r="G770" t="str">
            <v>ha</v>
          </cell>
          <cell r="H770">
            <v>7</v>
          </cell>
        </row>
        <row r="771">
          <cell r="A771" t="str">
            <v>D.9.c</v>
          </cell>
          <cell r="B771">
            <v>769</v>
          </cell>
          <cell r="C771" t="str">
            <v>D.9.c</v>
          </cell>
          <cell r="D771">
            <v>1.18</v>
          </cell>
          <cell r="E771">
            <v>32.49</v>
          </cell>
          <cell r="F771" t="str">
            <v>Discuirea arăturii cu grapa tractată de tractor - la adâncimea de 10 - 15 cm</v>
          </cell>
          <cell r="G771" t="str">
            <v>ha</v>
          </cell>
          <cell r="H771">
            <v>7</v>
          </cell>
        </row>
        <row r="772">
          <cell r="A772" t="str">
            <v>D.9.d</v>
          </cell>
          <cell r="B772">
            <v>770</v>
          </cell>
          <cell r="C772" t="str">
            <v>D.9.d</v>
          </cell>
          <cell r="D772">
            <v>2.68</v>
          </cell>
          <cell r="E772">
            <v>73.78</v>
          </cell>
          <cell r="F772" t="str">
            <v>Discuirea arăturii cu grapa tractată de tractor - la adâncimea de 10 - 15 cm</v>
          </cell>
          <cell r="G772" t="str">
            <v>ha</v>
          </cell>
          <cell r="H772">
            <v>7</v>
          </cell>
        </row>
        <row r="773">
          <cell r="A773" t="str">
            <v>L.30.b</v>
          </cell>
          <cell r="B773">
            <v>771</v>
          </cell>
          <cell r="C773" t="str">
            <v>L.30.b</v>
          </cell>
          <cell r="D773">
            <v>6.45</v>
          </cell>
          <cell r="E773">
            <v>158.22</v>
          </cell>
          <cell r="F773" t="str">
            <v xml:space="preserve">Săparea și refacerea secțiunii șanțului   </v>
          </cell>
          <cell r="G773" t="str">
            <v>100m</v>
          </cell>
          <cell r="H773">
            <v>1</v>
          </cell>
        </row>
        <row r="774">
          <cell r="A774" t="str">
            <v>L.33.I.f</v>
          </cell>
          <cell r="B774">
            <v>772</v>
          </cell>
          <cell r="C774" t="str">
            <v>L.33.I.f</v>
          </cell>
          <cell r="D774">
            <v>1.81</v>
          </cell>
          <cell r="E774">
            <v>49.83</v>
          </cell>
          <cell r="F774" t="str">
            <v>Cosirea vegetației ierboase de pe șanțuri</v>
          </cell>
          <cell r="G774" t="str">
            <v>100m</v>
          </cell>
          <cell r="H774">
            <v>7</v>
          </cell>
        </row>
        <row r="775">
          <cell r="A775" t="str">
            <v>C.23.I.a.1</v>
          </cell>
          <cell r="B775">
            <v>773</v>
          </cell>
          <cell r="C775" t="str">
            <v>C.23.I.a.1</v>
          </cell>
          <cell r="D775">
            <v>0.43</v>
          </cell>
          <cell r="E775">
            <v>9.69</v>
          </cell>
          <cell r="F775" t="str">
            <v>Transportul puieților prin purtare directă -  talia puieților: mică; categoria de pantă: 0 - 10 g; distanța de transport (m): 75 (51 - 100)</v>
          </cell>
          <cell r="G775" t="str">
            <v>m</v>
          </cell>
          <cell r="H775" t="str">
            <v>g</v>
          </cell>
        </row>
        <row r="776">
          <cell r="A776" t="e">
            <v>#REF!</v>
          </cell>
          <cell r="B776">
            <v>774</v>
          </cell>
          <cell r="C776" t="str">
            <v>C.23.I.a.2</v>
          </cell>
          <cell r="D776">
            <v>0.5</v>
          </cell>
          <cell r="E776">
            <v>11.27</v>
          </cell>
          <cell r="F776" t="str">
            <v>Transportul puieților prin purtare directă -  talia puieților: mică; categoria de pantă: 0 - 10 g; distanța de transport (m): 150 (101 - 200)</v>
          </cell>
          <cell r="G776" t="str">
            <v>m</v>
          </cell>
          <cell r="H776" t="str">
            <v>g</v>
          </cell>
        </row>
        <row r="777">
          <cell r="A777" t="str">
            <v>C.23.I.a.3</v>
          </cell>
          <cell r="B777">
            <v>775</v>
          </cell>
          <cell r="C777" t="str">
            <v>C.23.I.a.3</v>
          </cell>
          <cell r="D777">
            <v>0.6</v>
          </cell>
          <cell r="E777">
            <v>13.52</v>
          </cell>
          <cell r="F777" t="str">
            <v>Transportul puieților prin purtare directă -  talia puieților: mică; categoria de pantă: 0 - 10 g; distanța de transport (m): 250 (201 - 300)</v>
          </cell>
          <cell r="G777" t="str">
            <v>m</v>
          </cell>
          <cell r="H777" t="str">
            <v>g</v>
          </cell>
        </row>
        <row r="778">
          <cell r="A778" t="str">
            <v>C.23.I.a.4</v>
          </cell>
          <cell r="B778">
            <v>776</v>
          </cell>
          <cell r="C778" t="str">
            <v>C.23.I.a.4</v>
          </cell>
          <cell r="D778">
            <v>0.7</v>
          </cell>
          <cell r="E778">
            <v>15.77</v>
          </cell>
          <cell r="F778" t="str">
            <v>Transportul puieților prin purtare directă -  talia puieților: mică; categoria de pantă: 0 - 10 g; distanța de transport (m): 350 (301 - 400)</v>
          </cell>
          <cell r="G778" t="str">
            <v>m</v>
          </cell>
          <cell r="H778" t="str">
            <v>g</v>
          </cell>
        </row>
        <row r="779">
          <cell r="A779" t="str">
            <v>C.23.I.a.5</v>
          </cell>
          <cell r="B779">
            <v>777</v>
          </cell>
          <cell r="C779" t="str">
            <v>C.23.I.a.5</v>
          </cell>
          <cell r="D779">
            <v>0.8</v>
          </cell>
          <cell r="E779">
            <v>18.02</v>
          </cell>
          <cell r="F779" t="str">
            <v>Transportul puieților prin purtare directă -  talia puieților: mică; categoria de pantă: 0 - 10 g; distanța de transport (m): 450 (401 - 500)</v>
          </cell>
          <cell r="G779" t="str">
            <v>m</v>
          </cell>
          <cell r="H779" t="str">
            <v>g</v>
          </cell>
        </row>
        <row r="780">
          <cell r="A780" t="str">
            <v>C.23.I.a.6</v>
          </cell>
          <cell r="B780">
            <v>778</v>
          </cell>
          <cell r="C780" t="str">
            <v>C.23.I.a.6</v>
          </cell>
          <cell r="D780">
            <v>0.95</v>
          </cell>
          <cell r="E780">
            <v>21.4</v>
          </cell>
          <cell r="F780" t="str">
            <v>Transportul puieților prin purtare directă -  talia puieților: mică; categoria de pantă: 0 - 10 g; distanța de transport (m): 600 (501 - 700)</v>
          </cell>
          <cell r="G780" t="str">
            <v>m</v>
          </cell>
          <cell r="H780" t="str">
            <v>g</v>
          </cell>
        </row>
        <row r="781">
          <cell r="A781" t="str">
            <v>C.23.I.a.7</v>
          </cell>
          <cell r="B781">
            <v>779</v>
          </cell>
          <cell r="C781" t="str">
            <v>C.23.I.a.7</v>
          </cell>
          <cell r="D781">
            <v>1.1499999999999999</v>
          </cell>
          <cell r="E781">
            <v>25.91</v>
          </cell>
          <cell r="F781" t="str">
            <v>Transportul puieților prin purtare directă -  talia puieților: mică; categoria de pantă: 0 - 10 g; distanța de transport (m): 800 (701 - 900)</v>
          </cell>
          <cell r="G781" t="str">
            <v>m</v>
          </cell>
          <cell r="H781" t="str">
            <v>g</v>
          </cell>
        </row>
        <row r="782">
          <cell r="A782" t="str">
            <v>C.23.I.a.8</v>
          </cell>
          <cell r="B782">
            <v>780</v>
          </cell>
          <cell r="C782" t="str">
            <v>C.23.I.a.8</v>
          </cell>
          <cell r="D782">
            <v>1.35</v>
          </cell>
          <cell r="E782">
            <v>30.42</v>
          </cell>
          <cell r="F782" t="str">
            <v>Transportul puieților prin purtare directă -  talia puieților: mică; categoria de pantă: 0 - 10 g; distanța de transport (m): 1000 (901 - 1100)</v>
          </cell>
          <cell r="G782" t="str">
            <v>m</v>
          </cell>
          <cell r="H782" t="str">
            <v>g</v>
          </cell>
        </row>
        <row r="783">
          <cell r="A783" t="str">
            <v>C.23.I.a.9</v>
          </cell>
          <cell r="B783">
            <v>781</v>
          </cell>
          <cell r="C783" t="str">
            <v>C.23.I.a.9</v>
          </cell>
          <cell r="D783">
            <v>1.55</v>
          </cell>
          <cell r="E783">
            <v>34.92</v>
          </cell>
          <cell r="F783" t="str">
            <v>Transportul puieților prin purtare directă -  talia puieților: mică; categoria de pantă: 0 - 10 g; distanța de transport (m): 1200 (1101 - 1300)</v>
          </cell>
          <cell r="G783" t="str">
            <v>m</v>
          </cell>
          <cell r="H783" t="str">
            <v>g</v>
          </cell>
        </row>
        <row r="784">
          <cell r="A784" t="str">
            <v>C.23.I.a.10</v>
          </cell>
          <cell r="B784">
            <v>782</v>
          </cell>
          <cell r="C784" t="str">
            <v>C.23.I.a.10</v>
          </cell>
          <cell r="D784">
            <v>1.75</v>
          </cell>
          <cell r="E784">
            <v>39.43</v>
          </cell>
          <cell r="F784" t="str">
            <v>Transportul puieților prin purtare directă -  talia puieților: mică; categoria de pantă: 0 - 10 g; distanța de transport (m): 1400 (1301 - 1500)</v>
          </cell>
          <cell r="G784" t="str">
            <v>m</v>
          </cell>
          <cell r="H784" t="str">
            <v>g</v>
          </cell>
        </row>
        <row r="785">
          <cell r="A785" t="str">
            <v>C.23.I.a.11</v>
          </cell>
          <cell r="B785">
            <v>783</v>
          </cell>
          <cell r="C785" t="str">
            <v>C.23.I.a.11</v>
          </cell>
          <cell r="D785">
            <v>1.95</v>
          </cell>
          <cell r="E785">
            <v>43.93</v>
          </cell>
          <cell r="F785" t="str">
            <v>Transportul puieților prin purtare directă -  talia puieților: mică; categoria de pantă: 0 - 10 g; distanța de transport (m): 1600 (1501 - 1700)</v>
          </cell>
          <cell r="G785" t="str">
            <v>m</v>
          </cell>
          <cell r="H785" t="str">
            <v>g</v>
          </cell>
        </row>
        <row r="786">
          <cell r="A786" t="str">
            <v>C.23.I.a.12</v>
          </cell>
          <cell r="B786">
            <v>784</v>
          </cell>
          <cell r="C786" t="str">
            <v>C.23.I.a.12</v>
          </cell>
          <cell r="D786">
            <v>2.15</v>
          </cell>
          <cell r="E786">
            <v>48.44</v>
          </cell>
          <cell r="F786" t="str">
            <v>Transportul puieților prin purtare directă -  talia puieților: mică; categoria de pantă: 0 - 10 g; distanța de transport (m): 1800 (1701 - 1900)</v>
          </cell>
          <cell r="G786" t="str">
            <v>m</v>
          </cell>
          <cell r="H786" t="str">
            <v>g</v>
          </cell>
        </row>
        <row r="787">
          <cell r="A787" t="str">
            <v>C.23.I.a.13</v>
          </cell>
          <cell r="B787">
            <v>785</v>
          </cell>
          <cell r="C787" t="str">
            <v>C.23.I.a.13</v>
          </cell>
          <cell r="D787">
            <v>2.35</v>
          </cell>
          <cell r="E787">
            <v>52.95</v>
          </cell>
          <cell r="F787" t="str">
            <v>Transportul puieților prin purtare directă -  talia puieților: mică; categoria de pantă: 0 - 10 g; distanța de transport (m): 2000 (1901 - 2100)</v>
          </cell>
          <cell r="G787" t="str">
            <v>m</v>
          </cell>
          <cell r="H787" t="str">
            <v>g</v>
          </cell>
        </row>
        <row r="788">
          <cell r="A788" t="str">
            <v>C.23.I.b.1</v>
          </cell>
          <cell r="B788">
            <v>786</v>
          </cell>
          <cell r="C788" t="str">
            <v>C.23.I.b.1</v>
          </cell>
          <cell r="D788">
            <v>0.46</v>
          </cell>
          <cell r="E788">
            <v>10.36</v>
          </cell>
          <cell r="F788" t="str">
            <v>Transportul puieților prin purtare directă -  talia puieților: mică; categoria de pantă: 11 - 20 g; distanța de transport (m): 75 (51 - 100)</v>
          </cell>
          <cell r="G788" t="str">
            <v>m</v>
          </cell>
          <cell r="H788" t="str">
            <v>g</v>
          </cell>
        </row>
        <row r="789">
          <cell r="A789" t="str">
            <v>C.23.I.b.2</v>
          </cell>
          <cell r="B789">
            <v>787</v>
          </cell>
          <cell r="C789" t="str">
            <v>C.23.I.b.2</v>
          </cell>
          <cell r="D789">
            <v>0.56000000000000005</v>
          </cell>
          <cell r="E789">
            <v>12.62</v>
          </cell>
          <cell r="F789" t="str">
            <v>Transportul puieților prin purtare directă -  talia puieților: mică; categoria de pantă: 11 - 20 g; distanța de transport (m): 150 (101 - 200)</v>
          </cell>
          <cell r="G789" t="str">
            <v>m</v>
          </cell>
          <cell r="H789" t="str">
            <v>g</v>
          </cell>
        </row>
        <row r="790">
          <cell r="A790" t="str">
            <v>C.23.I.b.3</v>
          </cell>
          <cell r="B790">
            <v>788</v>
          </cell>
          <cell r="C790" t="str">
            <v>C.23.I.b.3</v>
          </cell>
          <cell r="D790">
            <v>0.7</v>
          </cell>
          <cell r="E790">
            <v>15.77</v>
          </cell>
          <cell r="F790" t="str">
            <v>Transportul puieților prin purtare directă -  talia puieților: mică; categoria de pantă: 11 - 20 g; distanța de transport (m): 250 (201 - 300)</v>
          </cell>
          <cell r="G790" t="str">
            <v>m</v>
          </cell>
          <cell r="H790" t="str">
            <v>g</v>
          </cell>
        </row>
        <row r="791">
          <cell r="A791" t="str">
            <v>C.23.I.b.4</v>
          </cell>
          <cell r="B791">
            <v>789</v>
          </cell>
          <cell r="C791" t="str">
            <v>C.23.I.b.4</v>
          </cell>
          <cell r="D791">
            <v>0.84</v>
          </cell>
          <cell r="E791">
            <v>18.93</v>
          </cell>
          <cell r="F791" t="str">
            <v>Transportul puieților prin purtare directă -  talia puieților: mică; categoria de pantă: 11 - 20 g; distanța de transport (m): 350 (301 - 400)</v>
          </cell>
          <cell r="G791" t="str">
            <v>m</v>
          </cell>
          <cell r="H791" t="str">
            <v>g</v>
          </cell>
        </row>
        <row r="792">
          <cell r="A792" t="str">
            <v>C.23.I.b.5</v>
          </cell>
          <cell r="B792">
            <v>790</v>
          </cell>
          <cell r="C792" t="str">
            <v>C.23.I.b.5</v>
          </cell>
          <cell r="D792">
            <v>0.98</v>
          </cell>
          <cell r="E792">
            <v>22.08</v>
          </cell>
          <cell r="F792" t="str">
            <v>Transportul puieților prin purtare directă -  talia puieților: mică; categoria de pantă: 11 - 20 g; distanța de transport (m): 450 (401 - 500)</v>
          </cell>
          <cell r="G792" t="str">
            <v>m</v>
          </cell>
          <cell r="H792" t="str">
            <v>g</v>
          </cell>
        </row>
        <row r="793">
          <cell r="A793" t="str">
            <v>C.23.I.b.6</v>
          </cell>
          <cell r="B793">
            <v>791</v>
          </cell>
          <cell r="C793" t="str">
            <v>C.23.I.b.6</v>
          </cell>
          <cell r="D793">
            <v>1.19</v>
          </cell>
          <cell r="E793">
            <v>26.81</v>
          </cell>
          <cell r="F793" t="str">
            <v>Transportul puieților prin purtare directă -  talia puieților: mică; categoria de pantă: 11 - 20 g; distanța de transport (m): 600 (501 - 700)</v>
          </cell>
          <cell r="G793" t="str">
            <v>m</v>
          </cell>
          <cell r="H793" t="str">
            <v>g</v>
          </cell>
        </row>
        <row r="794">
          <cell r="A794" t="str">
            <v>C.23.I.b.7</v>
          </cell>
          <cell r="B794">
            <v>792</v>
          </cell>
          <cell r="C794" t="str">
            <v>C.23.I.b.7</v>
          </cell>
          <cell r="D794">
            <v>1.47</v>
          </cell>
          <cell r="E794">
            <v>33.119999999999997</v>
          </cell>
          <cell r="F794" t="str">
            <v>Transportul puieților prin purtare directă -  talia puieților: mică; categoria de pantă: 11 - 20 g; distanța de transport (m): 800 (701 - 900)</v>
          </cell>
          <cell r="G794" t="str">
            <v>m</v>
          </cell>
          <cell r="H794" t="str">
            <v>g</v>
          </cell>
        </row>
        <row r="795">
          <cell r="A795" t="str">
            <v>C.23.I.b.8</v>
          </cell>
          <cell r="B795">
            <v>793</v>
          </cell>
          <cell r="C795" t="str">
            <v>C.23.I.b.8</v>
          </cell>
          <cell r="D795">
            <v>1.75</v>
          </cell>
          <cell r="E795">
            <v>39.43</v>
          </cell>
          <cell r="F795" t="str">
            <v>Transportul puieților prin purtare directă -  talia puieților: mică; categoria de pantă: 11 - 20 g; distanța de transport (m): 1000 (901 - 1100)</v>
          </cell>
          <cell r="G795" t="str">
            <v>m</v>
          </cell>
          <cell r="H795" t="str">
            <v>g</v>
          </cell>
        </row>
        <row r="796">
          <cell r="A796" t="str">
            <v>C.23.I.b.9</v>
          </cell>
          <cell r="B796">
            <v>794</v>
          </cell>
          <cell r="C796" t="str">
            <v>C.23.I.b.9</v>
          </cell>
          <cell r="D796">
            <v>2.0299999999999998</v>
          </cell>
          <cell r="E796">
            <v>45.74</v>
          </cell>
          <cell r="F796" t="str">
            <v>Transportul puieților prin purtare directă -  talia puieților: mică; categoria de pantă: 11 - 20 g; distanța de transport (m): 1200 (1101 - 1300)</v>
          </cell>
          <cell r="G796" t="str">
            <v>m</v>
          </cell>
          <cell r="H796" t="str">
            <v>g</v>
          </cell>
        </row>
        <row r="797">
          <cell r="A797" t="str">
            <v>C.23.I.b.10</v>
          </cell>
          <cell r="B797">
            <v>795</v>
          </cell>
          <cell r="C797" t="str">
            <v>C.23.I.b.10</v>
          </cell>
          <cell r="D797">
            <v>2.31</v>
          </cell>
          <cell r="E797">
            <v>52.04</v>
          </cell>
          <cell r="F797" t="str">
            <v>Transportul puieților prin purtare directă -  talia puieților: mică; categoria de pantă: 11 - 20 g; distanța de transport (m): 1400 (1301 - 1500)</v>
          </cell>
          <cell r="G797" t="str">
            <v>m</v>
          </cell>
          <cell r="H797" t="str">
            <v>g</v>
          </cell>
        </row>
        <row r="798">
          <cell r="A798" t="str">
            <v>C.23.I.b.11</v>
          </cell>
          <cell r="B798">
            <v>796</v>
          </cell>
          <cell r="C798" t="str">
            <v>C.23.I.b.11</v>
          </cell>
          <cell r="D798">
            <v>2.59</v>
          </cell>
          <cell r="E798">
            <v>58.35</v>
          </cell>
          <cell r="F798" t="str">
            <v>Transportul puieților prin purtare directă -  talia puieților: mică; categoria de pantă: 11 - 20 g; distanța de transport (m): 1600 (1501 - 1700)</v>
          </cell>
          <cell r="G798" t="str">
            <v>m</v>
          </cell>
          <cell r="H798" t="str">
            <v>g</v>
          </cell>
        </row>
        <row r="799">
          <cell r="A799" t="str">
            <v>C.23.I.b.12</v>
          </cell>
          <cell r="B799">
            <v>797</v>
          </cell>
          <cell r="C799" t="str">
            <v>C.23.I.b.12</v>
          </cell>
          <cell r="D799">
            <v>2.87</v>
          </cell>
          <cell r="E799">
            <v>64.66</v>
          </cell>
          <cell r="F799" t="str">
            <v>Transportul puieților prin purtare directă -  talia puieților: mică; categoria de pantă: 11 - 20 g; distanța de transport (m): 1800 (1701 - 1900)</v>
          </cell>
          <cell r="G799" t="str">
            <v>m</v>
          </cell>
          <cell r="H799" t="str">
            <v>g</v>
          </cell>
        </row>
        <row r="800">
          <cell r="A800" t="str">
            <v>C.23.I.b.13</v>
          </cell>
          <cell r="B800">
            <v>798</v>
          </cell>
          <cell r="C800" t="str">
            <v>C.23.I.b.13</v>
          </cell>
          <cell r="D800">
            <v>3.15</v>
          </cell>
          <cell r="E800">
            <v>70.97</v>
          </cell>
          <cell r="F800" t="str">
            <v>Transportul puieților prin purtare directă -  talia puieților: mică; categoria de pantă: 11 - 20 g; distanța de transport (m): 2000 (1901 - 2100)</v>
          </cell>
          <cell r="G800" t="str">
            <v>m</v>
          </cell>
          <cell r="H800" t="str">
            <v>g</v>
          </cell>
        </row>
        <row r="801">
          <cell r="A801" t="str">
            <v>C.23.I.c.1</v>
          </cell>
          <cell r="B801">
            <v>799</v>
          </cell>
          <cell r="C801" t="str">
            <v>C.23.I.c.1</v>
          </cell>
          <cell r="D801">
            <v>0.51</v>
          </cell>
          <cell r="E801">
            <v>11.49</v>
          </cell>
          <cell r="F801" t="str">
            <v>Transportul puieților prin purtare directă -  talia puieților: mică; categoria de pantă: 21 - 30 g; distanța de transport (m): 75 (51 - 100)</v>
          </cell>
          <cell r="G801" t="str">
            <v>m</v>
          </cell>
          <cell r="H801" t="str">
            <v>g</v>
          </cell>
        </row>
        <row r="802">
          <cell r="A802" t="str">
            <v>C.23.I.c.2</v>
          </cell>
          <cell r="B802">
            <v>800</v>
          </cell>
          <cell r="C802" t="str">
            <v>C.23.I.c.2</v>
          </cell>
          <cell r="D802">
            <v>0.67</v>
          </cell>
          <cell r="E802">
            <v>15.1</v>
          </cell>
          <cell r="F802" t="str">
            <v>Transportul puieților prin purtare directă -  talia puieților: mică; categoria de pantă: 21 - 30 g; distanța de transport (m): 150 (101 - 200)</v>
          </cell>
          <cell r="G802" t="str">
            <v>m</v>
          </cell>
          <cell r="H802" t="str">
            <v>g</v>
          </cell>
        </row>
        <row r="803">
          <cell r="A803" t="str">
            <v>C.23.I.c.3</v>
          </cell>
          <cell r="B803">
            <v>801</v>
          </cell>
          <cell r="C803" t="str">
            <v>C.23.I.c.3</v>
          </cell>
          <cell r="D803">
            <v>0.88</v>
          </cell>
          <cell r="E803">
            <v>19.829999999999998</v>
          </cell>
          <cell r="F803" t="str">
            <v>Transportul puieților prin purtare directă -  talia puieților: mică; categoria de pantă: 21 - 30 g; distanța de transport (m): 250 (201 - 300)</v>
          </cell>
          <cell r="G803" t="str">
            <v>m</v>
          </cell>
          <cell r="H803" t="str">
            <v>g</v>
          </cell>
        </row>
        <row r="804">
          <cell r="A804" t="str">
            <v>C.23.I.c.4</v>
          </cell>
          <cell r="B804">
            <v>802</v>
          </cell>
          <cell r="C804" t="str">
            <v>C.23.I.c.4</v>
          </cell>
          <cell r="D804">
            <v>1.0900000000000001</v>
          </cell>
          <cell r="E804">
            <v>24.56</v>
          </cell>
          <cell r="F804" t="str">
            <v>Transportul puieților prin purtare directă -  talia puieților: mică; categoria de pantă: 21 - 30 g; distanța de transport (m): 350 (301 - 400)</v>
          </cell>
          <cell r="G804" t="str">
            <v>m</v>
          </cell>
          <cell r="H804" t="str">
            <v>g</v>
          </cell>
        </row>
        <row r="805">
          <cell r="A805" t="str">
            <v>C.23.I.c.5</v>
          </cell>
          <cell r="B805">
            <v>803</v>
          </cell>
          <cell r="C805" t="str">
            <v>C.23.I.c.5</v>
          </cell>
          <cell r="D805">
            <v>1.3</v>
          </cell>
          <cell r="E805">
            <v>29.29</v>
          </cell>
          <cell r="F805" t="str">
            <v>Transportul puieților prin purtare directă -  talia puieților: mică; categoria de pantă: 21 - 30 g; distanța de transport (m): 450 (401 - 500)</v>
          </cell>
          <cell r="G805" t="str">
            <v>m</v>
          </cell>
          <cell r="H805" t="str">
            <v>g</v>
          </cell>
        </row>
        <row r="806">
          <cell r="A806" t="str">
            <v>C.23.I.c.6</v>
          </cell>
          <cell r="B806">
            <v>804</v>
          </cell>
          <cell r="C806" t="str">
            <v>C.23.I.c.6</v>
          </cell>
          <cell r="D806">
            <v>1.61</v>
          </cell>
          <cell r="E806">
            <v>36.270000000000003</v>
          </cell>
          <cell r="F806" t="str">
            <v>Transportul puieților prin purtare directă -  talia puieților: mică; categoria de pantă: 21 - 30 g; distanța de transport (m): 600 (501 - 700)</v>
          </cell>
          <cell r="G806" t="str">
            <v>m</v>
          </cell>
          <cell r="H806" t="str">
            <v>g</v>
          </cell>
        </row>
        <row r="807">
          <cell r="A807" t="str">
            <v>C.23.I.c.7</v>
          </cell>
          <cell r="B807">
            <v>805</v>
          </cell>
          <cell r="C807" t="str">
            <v>C.23.I.c.7</v>
          </cell>
          <cell r="D807">
            <v>2.0299999999999998</v>
          </cell>
          <cell r="E807">
            <v>45.74</v>
          </cell>
          <cell r="F807" t="str">
            <v>Transportul puieților prin purtare directă -  talia puieților: mică; categoria de pantă: 21 - 30 g; distanța de transport (m): 800 (701 - 900)</v>
          </cell>
          <cell r="G807" t="str">
            <v>m</v>
          </cell>
          <cell r="H807" t="str">
            <v>g</v>
          </cell>
        </row>
        <row r="808">
          <cell r="A808" t="str">
            <v>C.23.I.c.8</v>
          </cell>
          <cell r="B808">
            <v>806</v>
          </cell>
          <cell r="C808" t="str">
            <v>C.23.I.c.8</v>
          </cell>
          <cell r="D808">
            <v>2.4500000000000002</v>
          </cell>
          <cell r="E808">
            <v>55.2</v>
          </cell>
          <cell r="F808" t="str">
            <v>Transportul puieților prin purtare directă -  talia puieților: mică; categoria de pantă: 21 - 30 g; distanța de transport (m): 1000 (901 - 1100)</v>
          </cell>
          <cell r="G808" t="str">
            <v>m</v>
          </cell>
          <cell r="H808" t="str">
            <v>g</v>
          </cell>
        </row>
        <row r="809">
          <cell r="A809" t="str">
            <v>C.23.I.c.9</v>
          </cell>
          <cell r="B809">
            <v>807</v>
          </cell>
          <cell r="C809" t="str">
            <v>C.23.I.c.9</v>
          </cell>
          <cell r="D809">
            <v>2.87</v>
          </cell>
          <cell r="E809">
            <v>64.66</v>
          </cell>
          <cell r="F809" t="str">
            <v>Transportul puieților prin purtare directă -  talia puieților: mică; categoria de pantă: 21 - 30 g; distanța de transport (m): 1200 (1101 - 1300)</v>
          </cell>
          <cell r="G809" t="str">
            <v>m</v>
          </cell>
          <cell r="H809" t="str">
            <v>g</v>
          </cell>
        </row>
        <row r="810">
          <cell r="A810" t="str">
            <v>C.23.I.c.10</v>
          </cell>
          <cell r="B810">
            <v>808</v>
          </cell>
          <cell r="C810" t="str">
            <v>C.23.I.c.10</v>
          </cell>
          <cell r="D810">
            <v>3.29</v>
          </cell>
          <cell r="E810">
            <v>74.12</v>
          </cell>
          <cell r="F810" t="str">
            <v>Transportul puieților prin purtare directă -  talia puieților: mică; categoria de pantă: 21 - 30 g; distanța de transport (m): 1400 (1301 - 1500)</v>
          </cell>
          <cell r="G810" t="str">
            <v>m</v>
          </cell>
          <cell r="H810" t="str">
            <v>g</v>
          </cell>
        </row>
        <row r="811">
          <cell r="A811" t="str">
            <v>C.23.I.c.11</v>
          </cell>
          <cell r="B811">
            <v>809</v>
          </cell>
          <cell r="C811" t="str">
            <v>C.23.I.c.11</v>
          </cell>
          <cell r="D811">
            <v>3.71</v>
          </cell>
          <cell r="E811">
            <v>83.59</v>
          </cell>
          <cell r="F811" t="str">
            <v>Transportul puieților prin purtare directă -  talia puieților: mică; categoria de pantă: 21 - 30 g; distanța de transport (m): 1600 (1501 - 1700)</v>
          </cell>
          <cell r="G811" t="str">
            <v>m</v>
          </cell>
          <cell r="H811" t="str">
            <v>g</v>
          </cell>
        </row>
        <row r="812">
          <cell r="A812" t="str">
            <v>C.23.I.c.12</v>
          </cell>
          <cell r="B812">
            <v>810</v>
          </cell>
          <cell r="C812" t="str">
            <v>C.23.I.c.12</v>
          </cell>
          <cell r="D812">
            <v>4.13</v>
          </cell>
          <cell r="E812">
            <v>93.05</v>
          </cell>
          <cell r="F812" t="str">
            <v>Transportul puieților prin purtare directă -  talia puieților: mică; categoria de pantă: 21 - 30 g; distanța de transport (m): 1800 (1701 - 1900)</v>
          </cell>
          <cell r="G812" t="str">
            <v>m</v>
          </cell>
          <cell r="H812" t="str">
            <v>g</v>
          </cell>
        </row>
        <row r="813">
          <cell r="A813" t="str">
            <v>C.23.I.c.13</v>
          </cell>
          <cell r="B813">
            <v>811</v>
          </cell>
          <cell r="C813" t="str">
            <v>C.23.I.c.13</v>
          </cell>
          <cell r="D813">
            <v>4.55</v>
          </cell>
          <cell r="E813">
            <v>102.51</v>
          </cell>
          <cell r="F813" t="str">
            <v>Transportul puieților prin purtare directă -  talia puieților: mică; categoria de pantă: 21 - 30 g; distanța de transport (m): 2000 (1901 - 2100)</v>
          </cell>
          <cell r="G813" t="str">
            <v>m</v>
          </cell>
          <cell r="H813" t="str">
            <v>g</v>
          </cell>
        </row>
        <row r="814">
          <cell r="A814" t="str">
            <v>C.23.I.d.1</v>
          </cell>
          <cell r="B814">
            <v>812</v>
          </cell>
          <cell r="C814" t="str">
            <v>C.23.I.d.1</v>
          </cell>
          <cell r="D814">
            <v>0.56000000000000005</v>
          </cell>
          <cell r="E814">
            <v>12.62</v>
          </cell>
          <cell r="F814" t="str">
            <v>Transportul puieților prin purtare directă -  talia puieților: mică; categoria de pantă: &gt;30 g; distanța de transport (m): 75 (51 - 100)</v>
          </cell>
          <cell r="G814" t="str">
            <v>m</v>
          </cell>
          <cell r="H814" t="str">
            <v>g</v>
          </cell>
        </row>
        <row r="815">
          <cell r="A815" t="str">
            <v>C.23.I.d.2</v>
          </cell>
          <cell r="B815">
            <v>813</v>
          </cell>
          <cell r="C815" t="str">
            <v>C.23.I.d.2</v>
          </cell>
          <cell r="D815">
            <v>0.77</v>
          </cell>
          <cell r="E815">
            <v>17.350000000000001</v>
          </cell>
          <cell r="F815" t="str">
            <v>Transportul puieților prin purtare directă -  talia puieților: mică; categoria de pantă: &gt;30 g; distanța de transport (m): 150 (101 - 200)</v>
          </cell>
          <cell r="G815" t="str">
            <v>m</v>
          </cell>
          <cell r="H815" t="str">
            <v>g</v>
          </cell>
        </row>
        <row r="816">
          <cell r="A816" t="str">
            <v>C.23.I.d.3</v>
          </cell>
          <cell r="B816">
            <v>814</v>
          </cell>
          <cell r="C816" t="str">
            <v>C.23.I.d.3</v>
          </cell>
          <cell r="D816">
            <v>1.05</v>
          </cell>
          <cell r="E816">
            <v>23.66</v>
          </cell>
          <cell r="F816" t="str">
            <v>Transportul puieților prin purtare directă -  talia puieților: mică; categoria de pantă: &gt;30 g; distanța de transport (m): 250 (201 - 300)</v>
          </cell>
          <cell r="G816" t="str">
            <v>m</v>
          </cell>
          <cell r="H816" t="str">
            <v>g</v>
          </cell>
        </row>
        <row r="817">
          <cell r="A817" t="str">
            <v>C.23.I.d.4</v>
          </cell>
          <cell r="B817">
            <v>815</v>
          </cell>
          <cell r="C817" t="str">
            <v>C.23.I.d.4</v>
          </cell>
          <cell r="D817">
            <v>1.33</v>
          </cell>
          <cell r="E817">
            <v>29.96</v>
          </cell>
          <cell r="F817" t="str">
            <v>Transportul puieților prin purtare directă -  talia puieților: mică; categoria de pantă: &gt;30 g; distanța de transport (m): 350 (301 - 400)</v>
          </cell>
          <cell r="G817" t="str">
            <v>m</v>
          </cell>
          <cell r="H817" t="str">
            <v>g</v>
          </cell>
        </row>
        <row r="818">
          <cell r="A818" t="str">
            <v>C.23.I.d.5</v>
          </cell>
          <cell r="B818">
            <v>816</v>
          </cell>
          <cell r="C818" t="str">
            <v>C.23.I.d.5</v>
          </cell>
          <cell r="D818">
            <v>1.61</v>
          </cell>
          <cell r="E818">
            <v>36.270000000000003</v>
          </cell>
          <cell r="F818" t="str">
            <v>Transportul puieților prin purtare directă -  talia puieților: mică; categoria de pantă: &gt;30 g; distanța de transport (m): 450 (401 - 500)</v>
          </cell>
          <cell r="G818" t="str">
            <v>m</v>
          </cell>
          <cell r="H818" t="str">
            <v>g</v>
          </cell>
        </row>
        <row r="819">
          <cell r="A819" t="str">
            <v>C.23.I.d.6</v>
          </cell>
          <cell r="B819">
            <v>817</v>
          </cell>
          <cell r="C819" t="str">
            <v>C.23.I.d.6</v>
          </cell>
          <cell r="D819">
            <v>2.0299999999999998</v>
          </cell>
          <cell r="E819">
            <v>45.74</v>
          </cell>
          <cell r="F819" t="str">
            <v>Transportul puieților prin purtare directă -  talia puieților: mică; categoria de pantă: &gt;30 g; distanța de transport (m): 600 (501 - 700)</v>
          </cell>
          <cell r="G819" t="str">
            <v>m</v>
          </cell>
          <cell r="H819" t="str">
            <v>g</v>
          </cell>
        </row>
        <row r="820">
          <cell r="A820" t="str">
            <v>C.23.I.d.7</v>
          </cell>
          <cell r="B820">
            <v>818</v>
          </cell>
          <cell r="C820" t="str">
            <v>C.23.I.d.7</v>
          </cell>
          <cell r="D820">
            <v>2.59</v>
          </cell>
          <cell r="E820">
            <v>58.35</v>
          </cell>
          <cell r="F820" t="str">
            <v>Transportul puieților prin purtare directă -  talia puieților: mică; categoria de pantă: &gt;30 g; distanța de transport (m): 800 (701 - 900)</v>
          </cell>
          <cell r="G820" t="str">
            <v>m</v>
          </cell>
          <cell r="H820" t="str">
            <v>g</v>
          </cell>
        </row>
        <row r="821">
          <cell r="A821" t="str">
            <v>C.23.I.d.8</v>
          </cell>
          <cell r="B821">
            <v>819</v>
          </cell>
          <cell r="C821" t="str">
            <v>C.23.I.d.8</v>
          </cell>
          <cell r="D821">
            <v>3.15</v>
          </cell>
          <cell r="E821">
            <v>70.97</v>
          </cell>
          <cell r="F821" t="str">
            <v>Transportul puieților prin purtare directă -  talia puieților: mică; categoria de pantă: &gt;30 g; distanța de transport (m): 1000 (901 - 1100)</v>
          </cell>
          <cell r="G821" t="str">
            <v>m</v>
          </cell>
          <cell r="H821" t="str">
            <v>g</v>
          </cell>
        </row>
        <row r="822">
          <cell r="A822" t="str">
            <v>C.23.I.d.9</v>
          </cell>
          <cell r="B822">
            <v>820</v>
          </cell>
          <cell r="C822" t="str">
            <v>C.23.I.d.9</v>
          </cell>
          <cell r="D822">
            <v>3.71</v>
          </cell>
          <cell r="E822">
            <v>83.59</v>
          </cell>
          <cell r="F822" t="str">
            <v>Transportul puieților prin purtare directă -  talia puieților: mică; categoria de pantă: &gt;30 g; distanța de transport (m): 1200 (1101 - 1300)</v>
          </cell>
          <cell r="G822" t="str">
            <v>m</v>
          </cell>
          <cell r="H822" t="str">
            <v>g</v>
          </cell>
        </row>
        <row r="823">
          <cell r="A823" t="str">
            <v>C.23.I.d.10</v>
          </cell>
          <cell r="B823">
            <v>821</v>
          </cell>
          <cell r="C823" t="str">
            <v>C.23.I.d.10</v>
          </cell>
          <cell r="D823">
            <v>4.2699999999999996</v>
          </cell>
          <cell r="E823">
            <v>96.2</v>
          </cell>
          <cell r="F823" t="str">
            <v>Transportul puieților prin purtare directă -  talia puieților: mică; categoria de pantă: &gt;30 g; distanța de transport (m): 1400 (1301 - 1500)</v>
          </cell>
          <cell r="G823" t="str">
            <v>m</v>
          </cell>
          <cell r="H823" t="str">
            <v>g</v>
          </cell>
        </row>
        <row r="824">
          <cell r="A824" t="str">
            <v>C.23.I.d.11</v>
          </cell>
          <cell r="B824">
            <v>822</v>
          </cell>
          <cell r="C824" t="str">
            <v>C.23.I.d.11</v>
          </cell>
          <cell r="D824">
            <v>4.83</v>
          </cell>
          <cell r="E824">
            <v>108.82</v>
          </cell>
          <cell r="F824" t="str">
            <v>Transportul puieților prin purtare directă -  talia puieților: mică; categoria de pantă: &gt;30 g; distanța de transport (m): 1600 (1501 - 1700)</v>
          </cell>
          <cell r="G824" t="str">
            <v>m</v>
          </cell>
          <cell r="H824" t="str">
            <v>g</v>
          </cell>
        </row>
        <row r="825">
          <cell r="A825" t="str">
            <v>C.23.I.d.12</v>
          </cell>
          <cell r="B825">
            <v>823</v>
          </cell>
          <cell r="C825" t="str">
            <v>C.23.I.d.12</v>
          </cell>
          <cell r="D825">
            <v>5.39</v>
          </cell>
          <cell r="E825">
            <v>121.44</v>
          </cell>
          <cell r="F825" t="str">
            <v>Transportul puieților prin purtare directă -  talia puieților: mică; categoria de pantă: &gt;30 g; distanța de transport (m): 1800 (1701 - 1900)</v>
          </cell>
          <cell r="G825" t="str">
            <v>m</v>
          </cell>
          <cell r="H825" t="str">
            <v>g</v>
          </cell>
        </row>
        <row r="826">
          <cell r="A826" t="str">
            <v>C.23.I.d.13</v>
          </cell>
          <cell r="B826">
            <v>824</v>
          </cell>
          <cell r="C826" t="str">
            <v>C.23.I.d.13</v>
          </cell>
          <cell r="D826">
            <v>5.95</v>
          </cell>
          <cell r="E826">
            <v>134.05000000000001</v>
          </cell>
          <cell r="F826" t="str">
            <v>Transportul puieților prin purtare directă -  talia puieților: mică; categoria de pantă: &gt;30 g; distanța de transport (m): 2000 (1901 - 2100)</v>
          </cell>
          <cell r="G826" t="str">
            <v>m</v>
          </cell>
          <cell r="H826" t="str">
            <v>g</v>
          </cell>
        </row>
        <row r="827">
          <cell r="A827" t="str">
            <v>B.69.a.1</v>
          </cell>
          <cell r="B827">
            <v>825</v>
          </cell>
          <cell r="C827" t="str">
            <v>B.69.a.1</v>
          </cell>
          <cell r="D827">
            <v>49.24</v>
          </cell>
          <cell r="E827">
            <v>1330.96</v>
          </cell>
          <cell r="F827" t="str">
            <v>Repicarea puieților de rășinoase în pungi de polietilenă în pungi noi cu înălțimea pungilor de (cm): 18 - 22 și diametrul pungilor de (cm) 8 - 12</v>
          </cell>
          <cell r="G827" t="str">
            <v>1000 buc</v>
          </cell>
          <cell r="H827">
            <v>6</v>
          </cell>
        </row>
        <row r="828">
          <cell r="A828" t="str">
            <v>B.69.a.2</v>
          </cell>
          <cell r="B828">
            <v>826</v>
          </cell>
          <cell r="C828" t="str">
            <v>B.69.a.2</v>
          </cell>
          <cell r="D828">
            <v>64.739999999999995</v>
          </cell>
          <cell r="E828">
            <v>1749.92</v>
          </cell>
          <cell r="F828" t="str">
            <v>Repicarea puieților de rășinoase în pungi de polietilenă în pungi noi cu înălțimea pungilor de (cm): 18 - 22 și diametrul pungilor de (cm) 13 - 17</v>
          </cell>
          <cell r="G828" t="str">
            <v>1000 buc</v>
          </cell>
          <cell r="H828">
            <v>6</v>
          </cell>
        </row>
        <row r="829">
          <cell r="A829" t="str">
            <v>B.69.a.3</v>
          </cell>
          <cell r="B829">
            <v>827</v>
          </cell>
          <cell r="C829" t="str">
            <v>B.69.a.3</v>
          </cell>
          <cell r="D829">
            <v>56.66</v>
          </cell>
          <cell r="E829">
            <v>1531.52</v>
          </cell>
          <cell r="F829" t="str">
            <v>Repicarea puieților de rășinoase în pungi de polietilenă în pungi noi cu înălțimea pungilor de (cm): 23 - 27 și diametrul pungilor de (cm) 8 - 12</v>
          </cell>
          <cell r="G829" t="str">
            <v>1000 buc</v>
          </cell>
          <cell r="H829">
            <v>6</v>
          </cell>
        </row>
        <row r="830">
          <cell r="A830" t="str">
            <v>B.69.a.4</v>
          </cell>
          <cell r="B830">
            <v>828</v>
          </cell>
          <cell r="C830" t="str">
            <v>B.69.a.4</v>
          </cell>
          <cell r="D830">
            <v>72.12</v>
          </cell>
          <cell r="E830">
            <v>1949.4</v>
          </cell>
          <cell r="F830" t="str">
            <v>Repicarea puieților de rășinoase în pungi de polietilenă în pungi noi cu înălțimea pungilor de (cm): 23 - 27 și diametrul pungilor de (cm) 13 - 17</v>
          </cell>
          <cell r="G830" t="str">
            <v>1000 buc</v>
          </cell>
          <cell r="H830">
            <v>6</v>
          </cell>
        </row>
        <row r="831">
          <cell r="A831" t="str">
            <v>B.69.b.1</v>
          </cell>
          <cell r="B831">
            <v>829</v>
          </cell>
          <cell r="C831" t="str">
            <v>B.69.b.1</v>
          </cell>
          <cell r="D831">
            <v>44.59</v>
          </cell>
          <cell r="E831">
            <v>1205.27</v>
          </cell>
          <cell r="F831" t="str">
            <v>Repicarea puieților de rășinoase în pungi de polietilenă în pungi vechi cu înălțimea pungilor de (cm): 18 - 22 și diametrul pungilor de (cm) 8 - 12</v>
          </cell>
          <cell r="G831" t="str">
            <v>1000 buc</v>
          </cell>
          <cell r="H831">
            <v>6</v>
          </cell>
        </row>
        <row r="832">
          <cell r="A832" t="str">
            <v>B.69.b.2</v>
          </cell>
          <cell r="B832">
            <v>830</v>
          </cell>
          <cell r="C832" t="str">
            <v>B.69.b.2</v>
          </cell>
          <cell r="D832">
            <v>59.98</v>
          </cell>
          <cell r="E832">
            <v>1621.26</v>
          </cell>
          <cell r="F832" t="str">
            <v>Repicarea puieților de rășinoase în pungi de polietilenă în pungi vechi cu înălțimea pungilor de (cm): 18 - 22 și diametrul pungilor de (cm) 13 - 17</v>
          </cell>
          <cell r="G832" t="str">
            <v>1000 buc</v>
          </cell>
          <cell r="H832">
            <v>6</v>
          </cell>
        </row>
        <row r="833">
          <cell r="A833" t="str">
            <v>B.69.b.3</v>
          </cell>
          <cell r="B833">
            <v>831</v>
          </cell>
          <cell r="C833" t="str">
            <v>B.69.b.3</v>
          </cell>
          <cell r="D833">
            <v>51.9</v>
          </cell>
          <cell r="E833">
            <v>1402.86</v>
          </cell>
          <cell r="F833" t="str">
            <v>Repicarea puieților de rășinoase în pungi de polietilenă în pungi vechi cu înălțimea pungilor de (cm): 23 - 27 și diametrul pungilor de (cm) 8 - 12</v>
          </cell>
          <cell r="G833" t="str">
            <v>1000 buc</v>
          </cell>
          <cell r="H833">
            <v>6</v>
          </cell>
        </row>
        <row r="834">
          <cell r="A834" t="str">
            <v>B.69.b.4</v>
          </cell>
          <cell r="B834">
            <v>832</v>
          </cell>
          <cell r="C834" t="str">
            <v>B.69.b.4</v>
          </cell>
          <cell r="D834">
            <v>67.36</v>
          </cell>
          <cell r="E834">
            <v>1820.74</v>
          </cell>
          <cell r="F834" t="str">
            <v>Repicarea puieților de rășinoase în pungi de polietilenă în pungi vechi cu înălțimea pungilor de (cm): 23 - 27 și diametrul pungilor de (cm) 13 - 17</v>
          </cell>
          <cell r="G834" t="str">
            <v>1000 buc</v>
          </cell>
          <cell r="H834">
            <v>6</v>
          </cell>
        </row>
        <row r="835">
          <cell r="A835" t="str">
            <v>A.41.a</v>
          </cell>
          <cell r="B835">
            <v>833</v>
          </cell>
          <cell r="C835" t="str">
            <v>A.41.a</v>
          </cell>
          <cell r="D835">
            <v>4.9400000000000004</v>
          </cell>
          <cell r="E835">
            <v>126.12</v>
          </cell>
          <cell r="F835" t="str">
            <v>Confecționarea manuală a butașilor - butași de plop euramerican</v>
          </cell>
          <cell r="G835" t="str">
            <v>1000 buc</v>
          </cell>
          <cell r="H835">
            <v>3</v>
          </cell>
        </row>
        <row r="836">
          <cell r="A836" t="str">
            <v>A.41.b</v>
          </cell>
          <cell r="B836">
            <v>834</v>
          </cell>
          <cell r="C836" t="str">
            <v>A.41.b</v>
          </cell>
          <cell r="D836">
            <v>3.1</v>
          </cell>
          <cell r="E836">
            <v>79.14</v>
          </cell>
          <cell r="F836" t="str">
            <v>Confecționarea manuală a butașilor - butași de răchită cultivată</v>
          </cell>
          <cell r="G836" t="str">
            <v>1000 buc</v>
          </cell>
          <cell r="H836">
            <v>3</v>
          </cell>
        </row>
        <row r="837">
          <cell r="A837" t="str">
            <v>A.41.c</v>
          </cell>
          <cell r="B837">
            <v>835</v>
          </cell>
          <cell r="C837" t="str">
            <v>A.41.c</v>
          </cell>
          <cell r="D837">
            <v>3.45</v>
          </cell>
          <cell r="E837">
            <v>88.08</v>
          </cell>
          <cell r="F837" t="str">
            <v>Confecționarea manuală a butașilor - butași de alte specii</v>
          </cell>
          <cell r="G837" t="str">
            <v>1000 buc</v>
          </cell>
          <cell r="H837">
            <v>3</v>
          </cell>
        </row>
        <row r="838">
          <cell r="A838" t="str">
            <v>B.20.I.a</v>
          </cell>
          <cell r="B838">
            <v>836</v>
          </cell>
          <cell r="C838" t="str">
            <v>B.20.I.a</v>
          </cell>
          <cell r="D838">
            <v>3.93</v>
          </cell>
          <cell r="E838">
            <v>104.26</v>
          </cell>
          <cell r="F838" t="str">
            <v>Butășirea speciilor forestiere prin înfigere - I specii forestiere, cu distanța între butaș de (cm): 10</v>
          </cell>
          <cell r="G838" t="str">
            <v>1000 buc</v>
          </cell>
          <cell r="H838">
            <v>5</v>
          </cell>
        </row>
        <row r="839">
          <cell r="A839" t="str">
            <v>B.20.I.b</v>
          </cell>
          <cell r="B839">
            <v>837</v>
          </cell>
          <cell r="C839" t="str">
            <v>B.20.I.b</v>
          </cell>
          <cell r="D839">
            <v>4.1100000000000003</v>
          </cell>
          <cell r="E839">
            <v>109.04</v>
          </cell>
          <cell r="F839" t="str">
            <v>Butășirea speciilor forestiere prin înfigere - I specii forestiere, cu distanța între butaș de (cm): 15</v>
          </cell>
          <cell r="G839" t="str">
            <v>1000 buc</v>
          </cell>
          <cell r="H839">
            <v>5</v>
          </cell>
        </row>
        <row r="840">
          <cell r="A840" t="str">
            <v>B.20.I.c</v>
          </cell>
          <cell r="B840">
            <v>838</v>
          </cell>
          <cell r="C840" t="str">
            <v>B.20.I.c</v>
          </cell>
          <cell r="D840">
            <v>4.21</v>
          </cell>
          <cell r="E840">
            <v>111.69</v>
          </cell>
          <cell r="F840" t="str">
            <v>Butășirea speciilor forestiere prin înfigere - I specii forestiere, cu distanța între butaș de (cm): 20</v>
          </cell>
          <cell r="G840" t="str">
            <v>1000 buc</v>
          </cell>
          <cell r="H840">
            <v>5</v>
          </cell>
        </row>
        <row r="841">
          <cell r="A841" t="str">
            <v>B.20.I.d</v>
          </cell>
          <cell r="B841">
            <v>839</v>
          </cell>
          <cell r="C841" t="str">
            <v>B.20.I.d</v>
          </cell>
          <cell r="D841">
            <v>4.37</v>
          </cell>
          <cell r="E841">
            <v>115.94</v>
          </cell>
          <cell r="F841" t="str">
            <v>Butășirea speciilor forestiere prin înfigere - I specii forestiere, cu distanța între butaș de (cm): 25</v>
          </cell>
          <cell r="G841" t="str">
            <v>1000 buc</v>
          </cell>
          <cell r="H841">
            <v>5</v>
          </cell>
        </row>
        <row r="842">
          <cell r="A842" t="str">
            <v>B.20.I.e</v>
          </cell>
          <cell r="B842">
            <v>840</v>
          </cell>
          <cell r="C842" t="str">
            <v>B.20.I.e</v>
          </cell>
          <cell r="D842">
            <v>4.4400000000000004</v>
          </cell>
          <cell r="E842">
            <v>117.79</v>
          </cell>
          <cell r="F842" t="str">
            <v>Butășirea speciilor forestiere prin înfigere - I specii forestiere, cu distanța între butaș de (cm): 30</v>
          </cell>
          <cell r="G842" t="str">
            <v>1000 buc</v>
          </cell>
          <cell r="H842">
            <v>5</v>
          </cell>
        </row>
        <row r="843">
          <cell r="A843" t="str">
            <v>B.20.I.f</v>
          </cell>
          <cell r="B843">
            <v>841</v>
          </cell>
          <cell r="C843" t="str">
            <v>B.20.I.f</v>
          </cell>
          <cell r="D843">
            <v>5.4</v>
          </cell>
          <cell r="E843">
            <v>143.26</v>
          </cell>
          <cell r="F843" t="str">
            <v>Butășirea speciilor forestiere prin înfigere - I specii forestiere, cu distanța între butaș de (cm): 40</v>
          </cell>
          <cell r="G843" t="str">
            <v>1000 buc</v>
          </cell>
          <cell r="H843">
            <v>5</v>
          </cell>
        </row>
        <row r="844">
          <cell r="A844" t="str">
            <v>B.20.I.g</v>
          </cell>
          <cell r="B844">
            <v>842</v>
          </cell>
          <cell r="C844" t="str">
            <v>B.20.I.g</v>
          </cell>
          <cell r="D844">
            <v>5.72</v>
          </cell>
          <cell r="E844">
            <v>151.75</v>
          </cell>
          <cell r="F844" t="str">
            <v>Butășirea speciilor forestiere prin înfigere - I specii forestiere, cu distanța între butaș de (cm): 50</v>
          </cell>
          <cell r="G844" t="str">
            <v>1000 buc</v>
          </cell>
          <cell r="H844">
            <v>5</v>
          </cell>
        </row>
        <row r="845">
          <cell r="A845" t="str">
            <v>B.20.I.h</v>
          </cell>
          <cell r="B845">
            <v>843</v>
          </cell>
          <cell r="C845" t="str">
            <v>B.20.I.h</v>
          </cell>
          <cell r="D845">
            <v>6.2</v>
          </cell>
          <cell r="E845">
            <v>164.49</v>
          </cell>
          <cell r="F845" t="str">
            <v>Butășirea speciilor forestiere prin înfigere - I specii forestiere, cu distanța între butaș de (cm): 60</v>
          </cell>
          <cell r="G845" t="str">
            <v>1000 buc</v>
          </cell>
          <cell r="H845">
            <v>5</v>
          </cell>
        </row>
        <row r="846">
          <cell r="A846" t="str">
            <v>B.20.II.a</v>
          </cell>
          <cell r="B846">
            <v>844</v>
          </cell>
          <cell r="C846" t="str">
            <v>B.20.II.a</v>
          </cell>
          <cell r="D846">
            <v>2.92</v>
          </cell>
          <cell r="E846">
            <v>77.47</v>
          </cell>
          <cell r="F846" t="str">
            <v>Butășirea speciilor forestiere prin înfigere - II specii ornamentale, cu distanța între butaș de (cm): 5</v>
          </cell>
          <cell r="G846" t="str">
            <v>1000 buc</v>
          </cell>
          <cell r="H846">
            <v>5</v>
          </cell>
        </row>
        <row r="847">
          <cell r="A847" t="str">
            <v>B.70.I.a</v>
          </cell>
          <cell r="B847">
            <v>845</v>
          </cell>
          <cell r="C847" t="str">
            <v>B.70.I.a</v>
          </cell>
          <cell r="D847">
            <v>0.45</v>
          </cell>
          <cell r="E847">
            <v>11.71</v>
          </cell>
          <cell r="F847" t="str">
            <v>Montarea panourilor pe și de pe solarii pe părțile laterale</v>
          </cell>
          <cell r="G847" t="str">
            <v xml:space="preserve">10 m.p. </v>
          </cell>
          <cell r="H847">
            <v>4</v>
          </cell>
        </row>
        <row r="848">
          <cell r="A848" t="str">
            <v>B.70.I.b</v>
          </cell>
          <cell r="B848">
            <v>846</v>
          </cell>
          <cell r="C848" t="str">
            <v>B.70.I.b</v>
          </cell>
          <cell r="D848">
            <v>0.47</v>
          </cell>
          <cell r="E848">
            <v>12.23</v>
          </cell>
          <cell r="F848" t="str">
            <v>Montarea panourilor pe și de pe solarii pe acoperiș</v>
          </cell>
          <cell r="G848" t="str">
            <v xml:space="preserve">10 m.p. </v>
          </cell>
          <cell r="H848">
            <v>4</v>
          </cell>
        </row>
        <row r="849">
          <cell r="A849" t="str">
            <v>B.70.II.a</v>
          </cell>
          <cell r="B849">
            <v>847</v>
          </cell>
          <cell r="C849" t="str">
            <v>B.70.II.a</v>
          </cell>
          <cell r="D849">
            <v>0.42</v>
          </cell>
          <cell r="E849">
            <v>10.93</v>
          </cell>
          <cell r="F849" t="str">
            <v>Demontarea panourilor pe și de pe solarii pe părțile laterale</v>
          </cell>
          <cell r="G849" t="str">
            <v xml:space="preserve">10 m.p. </v>
          </cell>
          <cell r="H849">
            <v>4</v>
          </cell>
        </row>
        <row r="850">
          <cell r="A850" t="str">
            <v>B.70.II.b</v>
          </cell>
          <cell r="B850">
            <v>848</v>
          </cell>
          <cell r="C850" t="str">
            <v>B.70.II.b</v>
          </cell>
          <cell r="D850">
            <v>0.43</v>
          </cell>
          <cell r="E850">
            <v>11.19</v>
          </cell>
          <cell r="F850" t="str">
            <v>Demontarea panourilor pe și de pe solarii pe acoperiș</v>
          </cell>
          <cell r="G850" t="str">
            <v xml:space="preserve">10 m.p. </v>
          </cell>
          <cell r="H850">
            <v>4</v>
          </cell>
        </row>
        <row r="851">
          <cell r="A851" t="str">
            <v>B.70.III.a</v>
          </cell>
          <cell r="B851">
            <v>849</v>
          </cell>
          <cell r="C851" t="str">
            <v>B.70.III.a</v>
          </cell>
          <cell r="D851">
            <v>0.08</v>
          </cell>
          <cell r="E851">
            <v>2.08</v>
          </cell>
          <cell r="F851" t="str">
            <v>Ridicarea periodică a panourilor de pe solarii - demontarea panourilor</v>
          </cell>
          <cell r="G851" t="str">
            <v xml:space="preserve">10 m.p. </v>
          </cell>
          <cell r="H851">
            <v>4</v>
          </cell>
        </row>
        <row r="852">
          <cell r="A852" t="str">
            <v>B.70.III.b</v>
          </cell>
          <cell r="B852">
            <v>850</v>
          </cell>
          <cell r="C852" t="str">
            <v>B.70.III.b</v>
          </cell>
          <cell r="D852">
            <v>0.08</v>
          </cell>
          <cell r="E852">
            <v>2.08</v>
          </cell>
          <cell r="F852" t="str">
            <v>Ridicarea periodică a panourilor de pe solarii - montarea panourilor</v>
          </cell>
          <cell r="G852" t="str">
            <v xml:space="preserve">10 m.p. </v>
          </cell>
          <cell r="H852">
            <v>4</v>
          </cell>
        </row>
        <row r="853">
          <cell r="A853" t="str">
            <v>B.48.I.a</v>
          </cell>
          <cell r="B853">
            <v>851</v>
          </cell>
          <cell r="C853" t="str">
            <v>B.48.I.a</v>
          </cell>
          <cell r="D853">
            <v>0.35</v>
          </cell>
          <cell r="E853">
            <v>9.4600000000000009</v>
          </cell>
          <cell r="F853" t="str">
            <v>Scos manual puieți cu balot de pământ la rădăcină din pepiniere - în hârtie sau paie și plasă de rabiț, cu diametrul mediu al balotului (cm): &lt;20</v>
          </cell>
          <cell r="G853" t="str">
            <v>buc</v>
          </cell>
          <cell r="H853">
            <v>6</v>
          </cell>
        </row>
        <row r="854">
          <cell r="A854" t="str">
            <v>B.48.I.b</v>
          </cell>
          <cell r="B854">
            <v>852</v>
          </cell>
          <cell r="C854" t="str">
            <v>B.48.I.b</v>
          </cell>
          <cell r="D854">
            <v>0.53</v>
          </cell>
          <cell r="E854">
            <v>14.33</v>
          </cell>
          <cell r="F854" t="str">
            <v>Scos manual puieți cu balot de pământ la rădăcină din pepiniere - în hârtie sau paie și plasă de rabiț, cu diametrul mediu al balotului (cm): 21 - 30</v>
          </cell>
          <cell r="G854" t="str">
            <v>buc</v>
          </cell>
          <cell r="H854">
            <v>6</v>
          </cell>
        </row>
        <row r="855">
          <cell r="A855" t="str">
            <v>B.48.I.c</v>
          </cell>
          <cell r="B855">
            <v>853</v>
          </cell>
          <cell r="C855" t="str">
            <v>B.48.I.c</v>
          </cell>
          <cell r="D855">
            <v>0.75</v>
          </cell>
          <cell r="E855">
            <v>20.27</v>
          </cell>
          <cell r="F855" t="str">
            <v>Scos manual puieți cu balot de pământ la rădăcină din pepiniere - în hârtie sau paie și plasă de rabiț, cu diametrul mediu al balotului (cm): 31 - 40</v>
          </cell>
          <cell r="G855" t="str">
            <v>buc</v>
          </cell>
          <cell r="H855">
            <v>6</v>
          </cell>
        </row>
        <row r="856">
          <cell r="A856" t="str">
            <v>B.48.I.d</v>
          </cell>
          <cell r="B856">
            <v>854</v>
          </cell>
          <cell r="C856" t="str">
            <v>B.48.I.d</v>
          </cell>
          <cell r="D856">
            <v>0.97</v>
          </cell>
          <cell r="E856">
            <v>26.22</v>
          </cell>
          <cell r="F856" t="str">
            <v>Scos manual puieți cu balot de pământ la rădăcină din pepiniere - în hârtie sau paie și plasă de rabiț, cu diametrul mediu al balotului (cm): 41 - 50</v>
          </cell>
          <cell r="G856" t="str">
            <v>buc</v>
          </cell>
          <cell r="H856">
            <v>6</v>
          </cell>
        </row>
        <row r="857">
          <cell r="A857" t="str">
            <v>B.48.I.e</v>
          </cell>
          <cell r="B857">
            <v>855</v>
          </cell>
          <cell r="C857" t="str">
            <v>B.48.I.e</v>
          </cell>
          <cell r="D857">
            <v>1.27</v>
          </cell>
          <cell r="E857">
            <v>34.33</v>
          </cell>
          <cell r="F857" t="str">
            <v>Scos manual puieți cu balot de pământ la rădăcină din pepiniere - în hârtie sau paie și plasă de rabiț, cu diametrul mediu al balotului (cm): 51 - 60</v>
          </cell>
          <cell r="G857" t="str">
            <v>buc</v>
          </cell>
          <cell r="H857">
            <v>6</v>
          </cell>
        </row>
        <row r="858">
          <cell r="A858" t="str">
            <v>B.48.I.f</v>
          </cell>
          <cell r="B858">
            <v>856</v>
          </cell>
          <cell r="C858" t="str">
            <v>B.48.I.f</v>
          </cell>
          <cell r="D858">
            <v>1.63</v>
          </cell>
          <cell r="E858">
            <v>44.06</v>
          </cell>
          <cell r="F858" t="str">
            <v>Scos manual puieți cu balot de pământ la rădăcină din pepiniere - în hârtie sau paie și plasă de rabiț, cu diametrul mediu al balotului (cm): 61 - 70</v>
          </cell>
          <cell r="G858" t="str">
            <v>buc</v>
          </cell>
          <cell r="H858">
            <v>6</v>
          </cell>
        </row>
        <row r="859">
          <cell r="A859" t="str">
            <v>B.48.II.b</v>
          </cell>
          <cell r="B859">
            <v>857</v>
          </cell>
          <cell r="C859" t="str">
            <v>B.48.II.b</v>
          </cell>
          <cell r="D859">
            <v>0.45</v>
          </cell>
          <cell r="E859">
            <v>12.16</v>
          </cell>
          <cell r="F859" t="str">
            <v>Scos manual puieți cu balot de pământ la rădăcină din pepiniere - în saci de polietilenă, cu diametrul mediu al balotului (cm): 21 - 30</v>
          </cell>
          <cell r="G859" t="str">
            <v>buc</v>
          </cell>
          <cell r="H859">
            <v>6</v>
          </cell>
        </row>
        <row r="860">
          <cell r="A860" t="str">
            <v>B.48.III.d</v>
          </cell>
          <cell r="B860">
            <v>858</v>
          </cell>
          <cell r="C860" t="str">
            <v>B.48.III.d</v>
          </cell>
          <cell r="D860">
            <v>0.44</v>
          </cell>
          <cell r="E860">
            <v>11.89</v>
          </cell>
          <cell r="F860" t="str">
            <v>Scos manual puieți cu balot de pământ la rădăcină din pepiniere - neambalat, cu diametrul mediu al balotului (cm): 41 - 50</v>
          </cell>
          <cell r="G860" t="str">
            <v>buc</v>
          </cell>
          <cell r="H860">
            <v>6</v>
          </cell>
        </row>
        <row r="861">
          <cell r="A861" t="str">
            <v>B.48.III.e</v>
          </cell>
          <cell r="B861">
            <v>859</v>
          </cell>
          <cell r="C861" t="str">
            <v>B.48.III.e</v>
          </cell>
          <cell r="D861">
            <v>0.52</v>
          </cell>
          <cell r="E861">
            <v>14.06</v>
          </cell>
          <cell r="F861" t="str">
            <v>Scos manual puieți cu balot de pământ la rădăcină din pepiniere - neambalat, cu diametrul mediu al balotului (cm): 51 - 60</v>
          </cell>
          <cell r="G861" t="str">
            <v>buc</v>
          </cell>
          <cell r="H861">
            <v>6</v>
          </cell>
        </row>
        <row r="862">
          <cell r="A862" t="str">
            <v>d.16.e</v>
          </cell>
          <cell r="B862">
            <v>860</v>
          </cell>
          <cell r="C862" t="str">
            <v>d.16.e</v>
          </cell>
          <cell r="D862">
            <v>32</v>
          </cell>
          <cell r="E862">
            <v>896.96</v>
          </cell>
          <cell r="F862" t="str">
            <v>Întreținerea solului între r</v>
          </cell>
          <cell r="G862" t="str">
            <v>ha</v>
          </cell>
          <cell r="H862">
            <v>8</v>
          </cell>
        </row>
        <row r="863">
          <cell r="A863" t="str">
            <v>b.79.i.b</v>
          </cell>
          <cell r="B863">
            <v>861</v>
          </cell>
          <cell r="C863" t="str">
            <v>b.79.i.b</v>
          </cell>
          <cell r="D863">
            <v>5.97</v>
          </cell>
          <cell r="E863">
            <v>152.41</v>
          </cell>
          <cell r="G863" t="str">
            <v>ar</v>
          </cell>
          <cell r="H863">
            <v>3</v>
          </cell>
        </row>
        <row r="864">
          <cell r="A864" t="str">
            <v>b.79.ii.b</v>
          </cell>
          <cell r="B864">
            <v>862</v>
          </cell>
          <cell r="C864" t="str">
            <v>b.79.ii.b</v>
          </cell>
          <cell r="D864">
            <v>3.86</v>
          </cell>
          <cell r="E864">
            <v>98.55</v>
          </cell>
          <cell r="G864" t="str">
            <v>ar</v>
          </cell>
          <cell r="H864">
            <v>3</v>
          </cell>
        </row>
        <row r="865">
          <cell r="A865" t="str">
            <v>b.79.iii.b</v>
          </cell>
          <cell r="B865">
            <v>863</v>
          </cell>
          <cell r="C865" t="str">
            <v>b.79.iii.b</v>
          </cell>
          <cell r="D865">
            <v>3.6</v>
          </cell>
          <cell r="E865">
            <v>91.91</v>
          </cell>
          <cell r="G865" t="str">
            <v>ar</v>
          </cell>
          <cell r="H865">
            <v>3</v>
          </cell>
        </row>
        <row r="866">
          <cell r="A866" t="str">
            <v>b.89.i.c.b</v>
          </cell>
          <cell r="B866">
            <v>864</v>
          </cell>
          <cell r="C866" t="str">
            <v>b.89.i.c.b</v>
          </cell>
          <cell r="D866">
            <v>6.84</v>
          </cell>
          <cell r="E866">
            <v>181.47</v>
          </cell>
          <cell r="G866" t="str">
            <v>ar</v>
          </cell>
          <cell r="H866">
            <v>5</v>
          </cell>
        </row>
        <row r="867">
          <cell r="A867" t="str">
            <v>b.89.ii.c.b</v>
          </cell>
          <cell r="B867">
            <v>865</v>
          </cell>
          <cell r="C867" t="str">
            <v>b.89.ii.c.b</v>
          </cell>
          <cell r="D867">
            <v>5.26</v>
          </cell>
          <cell r="E867">
            <v>139.55000000000001</v>
          </cell>
          <cell r="G867" t="str">
            <v>ar</v>
          </cell>
          <cell r="H867">
            <v>5</v>
          </cell>
        </row>
        <row r="868">
          <cell r="A868" t="str">
            <v>b.89.iii.c.b</v>
          </cell>
          <cell r="B868">
            <v>866</v>
          </cell>
          <cell r="C868" t="str">
            <v>b.89.iii.c.b</v>
          </cell>
          <cell r="D868">
            <v>4.28</v>
          </cell>
          <cell r="E868">
            <v>113.55</v>
          </cell>
          <cell r="G868" t="str">
            <v>ar</v>
          </cell>
          <cell r="H868">
            <v>5</v>
          </cell>
        </row>
        <row r="869">
          <cell r="A869" t="str">
            <v>b.89.IV.c.b</v>
          </cell>
          <cell r="B869">
            <v>867</v>
          </cell>
          <cell r="C869" t="str">
            <v>b.89.IV.c.b</v>
          </cell>
          <cell r="D869">
            <v>3.57</v>
          </cell>
          <cell r="E869">
            <v>94.71</v>
          </cell>
          <cell r="G869" t="str">
            <v>ar</v>
          </cell>
          <cell r="H869">
            <v>5</v>
          </cell>
        </row>
        <row r="870">
          <cell r="A870" t="str">
            <v>TRA05B50</v>
          </cell>
          <cell r="B870">
            <v>868</v>
          </cell>
          <cell r="C870" t="str">
            <v>TRA05B50</v>
          </cell>
          <cell r="D870">
            <v>555</v>
          </cell>
          <cell r="E870">
            <v>6.5</v>
          </cell>
          <cell r="G870" t="str">
            <v>KM</v>
          </cell>
          <cell r="H870">
            <v>5</v>
          </cell>
        </row>
        <row r="871">
          <cell r="A871" t="str">
            <v>C.8.h.2</v>
          </cell>
          <cell r="B871">
            <v>869</v>
          </cell>
          <cell r="C871" t="str">
            <v>C.8.h.2</v>
          </cell>
          <cell r="D871">
            <v>0.83</v>
          </cell>
          <cell r="E871">
            <v>21.19</v>
          </cell>
          <cell r="F871" t="str">
            <v>Afânarea solului pentru ajutorarea regenerării naturale - extragerea subarboretului</v>
          </cell>
          <cell r="G871" t="str">
            <v>ar</v>
          </cell>
          <cell r="H871">
            <v>3</v>
          </cell>
          <cell r="I871" t="str">
            <v>34-66</v>
          </cell>
        </row>
        <row r="872">
          <cell r="A872" t="str">
            <v>c.73.ii.b</v>
          </cell>
          <cell r="B872">
            <v>870</v>
          </cell>
          <cell r="C872" t="str">
            <v>c.73.ii.b</v>
          </cell>
          <cell r="D872">
            <v>143.72</v>
          </cell>
          <cell r="E872">
            <v>3812.89</v>
          </cell>
          <cell r="G872">
            <v>1000</v>
          </cell>
          <cell r="H872">
            <v>5</v>
          </cell>
        </row>
        <row r="873">
          <cell r="A873" t="str">
            <v>b.75</v>
          </cell>
          <cell r="B873">
            <v>871</v>
          </cell>
          <cell r="C873" t="str">
            <v>b.75</v>
          </cell>
          <cell r="D873">
            <v>11.54</v>
          </cell>
          <cell r="E873">
            <v>300.39</v>
          </cell>
          <cell r="G873" t="str">
            <v>1000 buc</v>
          </cell>
          <cell r="H873">
            <v>4</v>
          </cell>
        </row>
        <row r="874">
          <cell r="A874" t="str">
            <v>d.8.a</v>
          </cell>
          <cell r="B874">
            <v>872</v>
          </cell>
          <cell r="C874" t="str">
            <v>d.8.a</v>
          </cell>
          <cell r="D874">
            <v>3.7</v>
          </cell>
          <cell r="E874">
            <v>101.86</v>
          </cell>
          <cell r="G874" t="str">
            <v>ha</v>
          </cell>
          <cell r="H874">
            <v>7</v>
          </cell>
        </row>
        <row r="875">
          <cell r="A875" t="str">
            <v>b.15.b</v>
          </cell>
          <cell r="B875">
            <v>873</v>
          </cell>
          <cell r="C875" t="str">
            <v>b.15.b</v>
          </cell>
          <cell r="D875">
            <v>7.23</v>
          </cell>
          <cell r="E875">
            <v>184.58</v>
          </cell>
          <cell r="G875" t="str">
            <v>ar</v>
          </cell>
          <cell r="H875">
            <v>3</v>
          </cell>
        </row>
        <row r="876">
          <cell r="A876" t="str">
            <v>b.18.a.3</v>
          </cell>
          <cell r="B876">
            <v>874</v>
          </cell>
          <cell r="C876" t="str">
            <v>b.18.a.3</v>
          </cell>
          <cell r="D876">
            <v>7.57</v>
          </cell>
          <cell r="E876">
            <v>193.26</v>
          </cell>
          <cell r="G876" t="str">
            <v>ar</v>
          </cell>
          <cell r="H876">
            <v>3</v>
          </cell>
        </row>
        <row r="877">
          <cell r="A877" t="str">
            <v>B.89.I.A.b</v>
          </cell>
          <cell r="B877">
            <v>875</v>
          </cell>
          <cell r="C877" t="str">
            <v>B.89.I.A.b</v>
          </cell>
          <cell r="D877">
            <v>8.25</v>
          </cell>
          <cell r="E877">
            <v>218.87</v>
          </cell>
          <cell r="G877" t="str">
            <v>ar</v>
          </cell>
          <cell r="H877">
            <v>5</v>
          </cell>
        </row>
        <row r="878">
          <cell r="A878" t="str">
            <v>B.89.II.A.b</v>
          </cell>
          <cell r="B878">
            <v>876</v>
          </cell>
          <cell r="C878" t="str">
            <v>B.89.II.A.b</v>
          </cell>
          <cell r="D878">
            <v>6.61</v>
          </cell>
          <cell r="E878">
            <v>175.36</v>
          </cell>
          <cell r="G878" t="str">
            <v>ar</v>
          </cell>
          <cell r="H878">
            <v>5</v>
          </cell>
        </row>
        <row r="879">
          <cell r="A879" t="str">
            <v>B.89.III.A.b</v>
          </cell>
          <cell r="B879">
            <v>877</v>
          </cell>
          <cell r="C879" t="str">
            <v>B.89.III.A.b</v>
          </cell>
          <cell r="D879">
            <v>5.23</v>
          </cell>
          <cell r="E879">
            <v>138.75</v>
          </cell>
          <cell r="G879" t="str">
            <v>ar</v>
          </cell>
          <cell r="H879">
            <v>5</v>
          </cell>
        </row>
        <row r="880">
          <cell r="A880" t="str">
            <v>B.89.IV.A.b</v>
          </cell>
          <cell r="B880">
            <v>878</v>
          </cell>
          <cell r="C880" t="str">
            <v>B.89.IV.A.b</v>
          </cell>
          <cell r="D880">
            <v>4.26</v>
          </cell>
          <cell r="E880">
            <v>113.02</v>
          </cell>
          <cell r="G880" t="str">
            <v>ar</v>
          </cell>
          <cell r="H880">
            <v>5</v>
          </cell>
        </row>
        <row r="881">
          <cell r="A881" t="str">
            <v>A.3.B.I.4</v>
          </cell>
          <cell r="B881">
            <v>879</v>
          </cell>
          <cell r="C881" t="str">
            <v>A.3.B.I.4</v>
          </cell>
          <cell r="D881">
            <v>29.63</v>
          </cell>
          <cell r="E881">
            <v>830.53</v>
          </cell>
          <cell r="G881" t="str">
            <v>hl-conuri</v>
          </cell>
          <cell r="H881">
            <v>8</v>
          </cell>
        </row>
        <row r="882">
          <cell r="A882" t="str">
            <v>A.23.a.3</v>
          </cell>
          <cell r="B882">
            <v>880</v>
          </cell>
          <cell r="C882" t="str">
            <v>A.23.a.3</v>
          </cell>
          <cell r="D882">
            <v>4.5199999999999996</v>
          </cell>
          <cell r="E882">
            <v>115.4</v>
          </cell>
          <cell r="G882" t="str">
            <v>hl-conuri</v>
          </cell>
          <cell r="H882">
            <v>3</v>
          </cell>
        </row>
        <row r="883">
          <cell r="A883" t="str">
            <v>A.25.a.1</v>
          </cell>
          <cell r="B883">
            <v>881</v>
          </cell>
          <cell r="C883" t="str">
            <v>A.25.a.1</v>
          </cell>
          <cell r="D883">
            <v>7.0000000000000007E-2</v>
          </cell>
          <cell r="E883">
            <v>1.72</v>
          </cell>
          <cell r="G883" t="str">
            <v>hl-conuri</v>
          </cell>
          <cell r="H883">
            <v>1</v>
          </cell>
        </row>
        <row r="884">
          <cell r="A884" t="str">
            <v>A.26.a.I.b</v>
          </cell>
          <cell r="B884">
            <v>882</v>
          </cell>
          <cell r="C884" t="str">
            <v>A.26.a.I.b</v>
          </cell>
          <cell r="D884">
            <v>0.72</v>
          </cell>
          <cell r="E884">
            <v>18.38</v>
          </cell>
          <cell r="G884" t="str">
            <v>kg</v>
          </cell>
          <cell r="H884">
            <v>3</v>
          </cell>
        </row>
        <row r="885">
          <cell r="A885">
            <v>0</v>
          </cell>
          <cell r="B885" t="str">
            <v/>
          </cell>
          <cell r="E885" t="str">
            <v/>
          </cell>
        </row>
        <row r="886">
          <cell r="A886">
            <v>0</v>
          </cell>
          <cell r="B886" t="str">
            <v/>
          </cell>
          <cell r="E886" t="str">
            <v/>
          </cell>
        </row>
        <row r="887">
          <cell r="A887">
            <v>0</v>
          </cell>
          <cell r="B887" t="str">
            <v/>
          </cell>
          <cell r="E887" t="str">
            <v/>
          </cell>
        </row>
        <row r="888">
          <cell r="A888">
            <v>0</v>
          </cell>
          <cell r="B888" t="str">
            <v/>
          </cell>
          <cell r="E888" t="str">
            <v/>
          </cell>
        </row>
        <row r="889">
          <cell r="A889">
            <v>0</v>
          </cell>
          <cell r="B889" t="str">
            <v/>
          </cell>
          <cell r="E889" t="str">
            <v/>
          </cell>
        </row>
        <row r="890">
          <cell r="A890">
            <v>0</v>
          </cell>
          <cell r="B890" t="str">
            <v/>
          </cell>
          <cell r="E890" t="str">
            <v/>
          </cell>
        </row>
        <row r="891">
          <cell r="A891">
            <v>0</v>
          </cell>
          <cell r="B891" t="str">
            <v/>
          </cell>
          <cell r="E891" t="str">
            <v/>
          </cell>
        </row>
        <row r="892">
          <cell r="A892">
            <v>0</v>
          </cell>
          <cell r="B892" t="str">
            <v/>
          </cell>
          <cell r="E892" t="str">
            <v/>
          </cell>
        </row>
        <row r="893">
          <cell r="A893">
            <v>0</v>
          </cell>
          <cell r="B893" t="str">
            <v/>
          </cell>
          <cell r="E893" t="str">
            <v/>
          </cell>
        </row>
        <row r="894">
          <cell r="A894">
            <v>0</v>
          </cell>
          <cell r="B894" t="str">
            <v/>
          </cell>
          <cell r="E894" t="str">
            <v/>
          </cell>
        </row>
        <row r="895">
          <cell r="A895">
            <v>0</v>
          </cell>
          <cell r="B895" t="str">
            <v/>
          </cell>
          <cell r="E895" t="str">
            <v/>
          </cell>
        </row>
        <row r="896">
          <cell r="A896">
            <v>0</v>
          </cell>
          <cell r="B896" t="str">
            <v/>
          </cell>
          <cell r="E896" t="str">
            <v/>
          </cell>
        </row>
        <row r="897">
          <cell r="A897">
            <v>0</v>
          </cell>
          <cell r="B897" t="str">
            <v/>
          </cell>
          <cell r="E897" t="str">
            <v/>
          </cell>
        </row>
        <row r="898">
          <cell r="A898">
            <v>0</v>
          </cell>
          <cell r="B898" t="str">
            <v/>
          </cell>
          <cell r="E898" t="str">
            <v/>
          </cell>
        </row>
        <row r="899">
          <cell r="A899">
            <v>0</v>
          </cell>
          <cell r="B899" t="str">
            <v/>
          </cell>
          <cell r="E899" t="str">
            <v/>
          </cell>
        </row>
        <row r="900">
          <cell r="A900">
            <v>0</v>
          </cell>
          <cell r="B900" t="str">
            <v/>
          </cell>
          <cell r="E900" t="str">
            <v/>
          </cell>
        </row>
        <row r="901">
          <cell r="A901">
            <v>0</v>
          </cell>
          <cell r="B901" t="str">
            <v/>
          </cell>
          <cell r="E901" t="str">
            <v/>
          </cell>
        </row>
        <row r="902">
          <cell r="A902">
            <v>0</v>
          </cell>
          <cell r="B902" t="str">
            <v/>
          </cell>
          <cell r="E902" t="str">
            <v/>
          </cell>
        </row>
        <row r="903">
          <cell r="A903">
            <v>0</v>
          </cell>
          <cell r="B903" t="str">
            <v/>
          </cell>
          <cell r="E903" t="str">
            <v/>
          </cell>
        </row>
        <row r="904">
          <cell r="A904">
            <v>0</v>
          </cell>
          <cell r="B904" t="str">
            <v/>
          </cell>
          <cell r="E904" t="str">
            <v/>
          </cell>
        </row>
        <row r="905">
          <cell r="A905">
            <v>0</v>
          </cell>
          <cell r="B905" t="str">
            <v/>
          </cell>
          <cell r="E905" t="str">
            <v/>
          </cell>
        </row>
        <row r="906">
          <cell r="A906">
            <v>0</v>
          </cell>
          <cell r="B906" t="str">
            <v/>
          </cell>
          <cell r="E906" t="str">
            <v/>
          </cell>
        </row>
        <row r="907">
          <cell r="A907">
            <v>0</v>
          </cell>
          <cell r="B907" t="str">
            <v/>
          </cell>
          <cell r="E907" t="str">
            <v/>
          </cell>
        </row>
        <row r="908">
          <cell r="A908">
            <v>0</v>
          </cell>
          <cell r="B908" t="str">
            <v/>
          </cell>
          <cell r="E908" t="str">
            <v/>
          </cell>
        </row>
        <row r="909">
          <cell r="A909">
            <v>0</v>
          </cell>
          <cell r="B909" t="str">
            <v/>
          </cell>
          <cell r="E909" t="str">
            <v/>
          </cell>
        </row>
        <row r="910">
          <cell r="A910">
            <v>0</v>
          </cell>
          <cell r="B910" t="str">
            <v/>
          </cell>
          <cell r="E910" t="str">
            <v/>
          </cell>
        </row>
        <row r="911">
          <cell r="A911">
            <v>0</v>
          </cell>
          <cell r="B911" t="str">
            <v/>
          </cell>
          <cell r="E911" t="str">
            <v/>
          </cell>
        </row>
        <row r="912">
          <cell r="A912">
            <v>0</v>
          </cell>
          <cell r="B912" t="str">
            <v/>
          </cell>
          <cell r="E912" t="str">
            <v/>
          </cell>
        </row>
        <row r="913">
          <cell r="A913">
            <v>0</v>
          </cell>
          <cell r="B913" t="str">
            <v/>
          </cell>
          <cell r="E913" t="str">
            <v/>
          </cell>
        </row>
        <row r="914">
          <cell r="A914">
            <v>0</v>
          </cell>
          <cell r="B914" t="str">
            <v/>
          </cell>
          <cell r="E914" t="str">
            <v/>
          </cell>
        </row>
        <row r="915">
          <cell r="A915">
            <v>0</v>
          </cell>
          <cell r="B915" t="str">
            <v/>
          </cell>
          <cell r="E915" t="str">
            <v/>
          </cell>
        </row>
        <row r="916">
          <cell r="A916">
            <v>0</v>
          </cell>
          <cell r="B916" t="str">
            <v/>
          </cell>
          <cell r="E916" t="str">
            <v/>
          </cell>
        </row>
        <row r="917">
          <cell r="A917">
            <v>0</v>
          </cell>
          <cell r="B917" t="str">
            <v/>
          </cell>
          <cell r="E917" t="str">
            <v/>
          </cell>
        </row>
        <row r="918">
          <cell r="A918">
            <v>0</v>
          </cell>
          <cell r="B918" t="str">
            <v/>
          </cell>
          <cell r="E918" t="str">
            <v/>
          </cell>
        </row>
        <row r="919">
          <cell r="A919">
            <v>0</v>
          </cell>
          <cell r="B919" t="str">
            <v/>
          </cell>
          <cell r="E919" t="str">
            <v/>
          </cell>
        </row>
        <row r="920">
          <cell r="A920">
            <v>0</v>
          </cell>
          <cell r="B920" t="str">
            <v/>
          </cell>
          <cell r="E920" t="str">
            <v/>
          </cell>
        </row>
        <row r="921">
          <cell r="A921">
            <v>0</v>
          </cell>
          <cell r="B921" t="str">
            <v/>
          </cell>
          <cell r="E921" t="str">
            <v/>
          </cell>
        </row>
        <row r="922">
          <cell r="A922">
            <v>0</v>
          </cell>
          <cell r="B922" t="str">
            <v/>
          </cell>
          <cell r="E922" t="str">
            <v/>
          </cell>
        </row>
        <row r="923">
          <cell r="A923">
            <v>0</v>
          </cell>
          <cell r="B923" t="str">
            <v/>
          </cell>
          <cell r="E923" t="str">
            <v/>
          </cell>
        </row>
        <row r="924">
          <cell r="A924">
            <v>0</v>
          </cell>
          <cell r="B924" t="str">
            <v/>
          </cell>
          <cell r="E924" t="str">
            <v/>
          </cell>
        </row>
        <row r="925">
          <cell r="A925">
            <v>0</v>
          </cell>
          <cell r="B925" t="str">
            <v/>
          </cell>
          <cell r="E925" t="str">
            <v/>
          </cell>
        </row>
        <row r="926">
          <cell r="A926">
            <v>0</v>
          </cell>
          <cell r="B926" t="str">
            <v/>
          </cell>
          <cell r="E926" t="str">
            <v/>
          </cell>
        </row>
        <row r="927">
          <cell r="A927">
            <v>0</v>
          </cell>
          <cell r="B927" t="str">
            <v/>
          </cell>
          <cell r="E927" t="str">
            <v/>
          </cell>
        </row>
        <row r="928">
          <cell r="A928">
            <v>0</v>
          </cell>
          <cell r="B928" t="str">
            <v/>
          </cell>
          <cell r="E928" t="str">
            <v/>
          </cell>
        </row>
        <row r="929">
          <cell r="A929">
            <v>0</v>
          </cell>
          <cell r="B929" t="str">
            <v/>
          </cell>
          <cell r="E929" t="str">
            <v/>
          </cell>
        </row>
        <row r="930">
          <cell r="A930">
            <v>0</v>
          </cell>
          <cell r="B930" t="str">
            <v/>
          </cell>
          <cell r="E930" t="str">
            <v/>
          </cell>
        </row>
        <row r="931">
          <cell r="A931">
            <v>0</v>
          </cell>
          <cell r="B931" t="str">
            <v/>
          </cell>
          <cell r="E931" t="str">
            <v/>
          </cell>
        </row>
        <row r="932">
          <cell r="A932">
            <v>0</v>
          </cell>
          <cell r="B932" t="str">
            <v/>
          </cell>
          <cell r="E932" t="str">
            <v/>
          </cell>
        </row>
        <row r="933">
          <cell r="A933">
            <v>0</v>
          </cell>
          <cell r="B933" t="str">
            <v/>
          </cell>
          <cell r="E933" t="str">
            <v/>
          </cell>
        </row>
        <row r="934">
          <cell r="A934">
            <v>0</v>
          </cell>
          <cell r="B934" t="str">
            <v/>
          </cell>
          <cell r="E934" t="str">
            <v/>
          </cell>
        </row>
        <row r="935">
          <cell r="A935">
            <v>0</v>
          </cell>
          <cell r="B935" t="str">
            <v/>
          </cell>
          <cell r="E935" t="str">
            <v/>
          </cell>
        </row>
      </sheetData>
      <sheetData sheetId="35"/>
      <sheetData sheetId="3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82564-E847-483D-9D9E-FFAEEE1405E0}">
  <sheetPr>
    <tabColor rgb="FFFF0000"/>
    <pageSetUpPr fitToPage="1"/>
  </sheetPr>
  <dimension ref="A1:Y70"/>
  <sheetViews>
    <sheetView topLeftCell="S9" zoomScale="60" zoomScaleNormal="60" workbookViewId="0">
      <selection activeCell="U32" sqref="U32"/>
    </sheetView>
  </sheetViews>
  <sheetFormatPr defaultColWidth="8.85546875" defaultRowHeight="15.75" x14ac:dyDescent="0.2"/>
  <cols>
    <col min="1" max="1" width="16.7109375" style="35" hidden="1" customWidth="1"/>
    <col min="2" max="2" width="8.85546875" style="84" hidden="1" customWidth="1"/>
    <col min="3" max="3" width="14.5703125" style="35" hidden="1" customWidth="1"/>
    <col min="4" max="4" width="43.42578125" style="35" hidden="1" customWidth="1"/>
    <col min="5" max="5" width="7" style="51" hidden="1" customWidth="1"/>
    <col min="6" max="7" width="7.28515625" style="51" hidden="1" customWidth="1"/>
    <col min="8" max="8" width="11.85546875" style="51" hidden="1" customWidth="1"/>
    <col min="9" max="9" width="11.5703125" style="51" hidden="1" customWidth="1"/>
    <col min="10" max="10" width="15.5703125" style="51" hidden="1" customWidth="1"/>
    <col min="11" max="11" width="7" style="51" hidden="1" customWidth="1"/>
    <col min="12" max="13" width="7.28515625" style="51" hidden="1" customWidth="1"/>
    <col min="14" max="14" width="10.42578125" style="51" hidden="1" customWidth="1"/>
    <col min="15" max="15" width="15" style="51" hidden="1" customWidth="1"/>
    <col min="16" max="16" width="14.42578125" style="51" hidden="1" customWidth="1"/>
    <col min="17" max="18" width="8.85546875" style="35" hidden="1" customWidth="1"/>
    <col min="19" max="19" width="6.7109375" style="35" customWidth="1"/>
    <col min="20" max="20" width="13.140625" style="35" customWidth="1"/>
    <col min="21" max="21" width="62.42578125" style="35" customWidth="1"/>
    <col min="22" max="22" width="13.140625" style="35" customWidth="1"/>
    <col min="23" max="23" width="11.42578125" style="35" customWidth="1"/>
    <col min="24" max="24" width="13.7109375" style="35" bestFit="1" customWidth="1"/>
    <col min="25" max="25" width="14" style="35" customWidth="1"/>
    <col min="26" max="16384" width="8.85546875" style="35"/>
  </cols>
  <sheetData>
    <row r="1" spans="1:25" s="32" customFormat="1" x14ac:dyDescent="0.2">
      <c r="E1" s="89"/>
      <c r="F1" s="89"/>
      <c r="G1" s="89"/>
      <c r="H1" s="33"/>
      <c r="I1" s="33"/>
      <c r="J1" s="33"/>
      <c r="K1" s="89"/>
      <c r="L1" s="89"/>
      <c r="M1" s="89"/>
      <c r="N1" s="90"/>
      <c r="O1" s="90"/>
      <c r="P1" s="90"/>
      <c r="S1" s="32" t="s">
        <v>64</v>
      </c>
    </row>
    <row r="2" spans="1:25" s="32" customFormat="1" x14ac:dyDescent="0.2">
      <c r="S2" s="32" t="s">
        <v>65</v>
      </c>
    </row>
    <row r="3" spans="1:25" s="32" customFormat="1" x14ac:dyDescent="0.2">
      <c r="S3" s="32" t="s">
        <v>88</v>
      </c>
    </row>
    <row r="4" spans="1:25" s="32" customFormat="1" x14ac:dyDescent="0.2">
      <c r="A4" s="91"/>
      <c r="J4" s="35"/>
    </row>
    <row r="5" spans="1:25" s="32" customFormat="1" ht="20.25" x14ac:dyDescent="0.2">
      <c r="A5" s="91"/>
      <c r="B5" s="92" t="s">
        <v>66</v>
      </c>
      <c r="C5" s="92"/>
      <c r="D5" s="92"/>
      <c r="E5" s="92"/>
      <c r="F5" s="92"/>
      <c r="G5" s="92"/>
      <c r="H5" s="92"/>
      <c r="I5" s="92"/>
      <c r="J5" s="92"/>
      <c r="K5" s="36"/>
      <c r="L5" s="36"/>
      <c r="M5" s="36"/>
      <c r="N5" s="36"/>
      <c r="O5" s="36"/>
      <c r="P5" s="36"/>
    </row>
    <row r="6" spans="1:25" s="32" customFormat="1" ht="20.25" x14ac:dyDescent="0.2">
      <c r="B6" s="92" t="str">
        <f>CONCATENATE("lucrări de regenerarea pădurilor în anul ",[1]Nomenclatoare!$E$2)</f>
        <v>lucrări de regenerarea pădurilor în anul 2026</v>
      </c>
      <c r="C6" s="92"/>
      <c r="D6" s="92"/>
      <c r="E6" s="92"/>
      <c r="F6" s="92"/>
      <c r="G6" s="92"/>
      <c r="H6" s="92"/>
      <c r="I6" s="92"/>
      <c r="J6" s="92"/>
      <c r="K6" s="36"/>
      <c r="L6" s="36"/>
      <c r="M6" s="36"/>
      <c r="N6" s="36"/>
      <c r="O6" s="36"/>
      <c r="P6" s="36"/>
      <c r="S6" s="92" t="s">
        <v>66</v>
      </c>
      <c r="T6" s="92"/>
      <c r="U6" s="92"/>
      <c r="V6" s="92"/>
      <c r="W6" s="92"/>
      <c r="X6" s="92"/>
      <c r="Y6" s="92"/>
    </row>
    <row r="7" spans="1:25" s="32" customFormat="1" ht="21" thickBot="1" x14ac:dyDescent="0.25"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S7" s="92" t="s">
        <v>67</v>
      </c>
      <c r="T7" s="92"/>
      <c r="U7" s="92"/>
      <c r="V7" s="92"/>
      <c r="W7" s="92"/>
      <c r="X7" s="92"/>
      <c r="Y7" s="92"/>
    </row>
    <row r="8" spans="1:25" s="32" customFormat="1" ht="15.6" customHeight="1" thickBot="1" x14ac:dyDescent="0.25">
      <c r="B8" s="93" t="s">
        <v>68</v>
      </c>
      <c r="C8" s="93"/>
      <c r="E8" s="86" t="s">
        <v>69</v>
      </c>
      <c r="F8" s="87"/>
      <c r="G8" s="87"/>
      <c r="H8" s="87"/>
      <c r="I8" s="87"/>
      <c r="J8" s="88"/>
      <c r="K8" s="86" t="s">
        <v>70</v>
      </c>
      <c r="L8" s="87"/>
      <c r="M8" s="87"/>
      <c r="N8" s="87"/>
      <c r="O8" s="87"/>
      <c r="P8" s="88"/>
    </row>
    <row r="9" spans="1:25" s="32" customFormat="1" ht="18" customHeight="1" thickBot="1" x14ac:dyDescent="0.25">
      <c r="A9" s="38"/>
      <c r="B9" s="39" t="str">
        <f>CONCATENATE([1]Nomenclatoare!H18,[1]Nomenclatoare!H19)</f>
        <v>Grile de salarizare valabile din: 1 ianuarie 2025</v>
      </c>
      <c r="C9" s="34"/>
      <c r="D9" s="34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V9" s="86" t="s">
        <v>70</v>
      </c>
      <c r="W9" s="87"/>
      <c r="X9" s="87"/>
      <c r="Y9" s="88"/>
    </row>
    <row r="10" spans="1:25" s="32" customFormat="1" ht="16.5" thickBot="1" x14ac:dyDescent="0.25">
      <c r="A10" s="94" t="s">
        <v>71</v>
      </c>
      <c r="D10" s="96" t="s">
        <v>72</v>
      </c>
      <c r="E10" s="98" t="s">
        <v>41</v>
      </c>
      <c r="F10" s="99"/>
      <c r="G10" s="99"/>
      <c r="H10" s="99"/>
      <c r="I10" s="99"/>
      <c r="J10" s="100"/>
      <c r="K10" s="101" t="s">
        <v>41</v>
      </c>
      <c r="L10" s="101"/>
      <c r="M10" s="101"/>
      <c r="N10" s="101"/>
      <c r="O10" s="101"/>
      <c r="P10" s="101"/>
    </row>
    <row r="11" spans="1:25" ht="47.45" customHeight="1" x14ac:dyDescent="0.2">
      <c r="A11" s="95"/>
      <c r="B11" s="41" t="s">
        <v>73</v>
      </c>
      <c r="C11" s="41" t="s">
        <v>74</v>
      </c>
      <c r="D11" s="97"/>
      <c r="E11" s="42" t="s">
        <v>3</v>
      </c>
      <c r="F11" s="42" t="s">
        <v>75</v>
      </c>
      <c r="G11" s="42" t="s">
        <v>76</v>
      </c>
      <c r="H11" s="42" t="s">
        <v>77</v>
      </c>
      <c r="I11" s="43" t="s">
        <v>78</v>
      </c>
      <c r="J11" s="42" t="s">
        <v>79</v>
      </c>
      <c r="K11" s="42" t="s">
        <v>3</v>
      </c>
      <c r="L11" s="42" t="s">
        <v>75</v>
      </c>
      <c r="M11" s="42" t="s">
        <v>76</v>
      </c>
      <c r="N11" s="42" t="s">
        <v>77</v>
      </c>
      <c r="O11" s="42" t="s">
        <v>78</v>
      </c>
      <c r="P11" s="42" t="s">
        <v>79</v>
      </c>
      <c r="S11" s="44" t="s">
        <v>42</v>
      </c>
      <c r="T11" s="45" t="s">
        <v>74</v>
      </c>
      <c r="U11" s="45" t="s">
        <v>72</v>
      </c>
      <c r="V11" s="45" t="s">
        <v>3</v>
      </c>
      <c r="W11" s="46" t="s">
        <v>80</v>
      </c>
      <c r="X11" s="45" t="s">
        <v>81</v>
      </c>
      <c r="Y11" s="47" t="s">
        <v>79</v>
      </c>
    </row>
    <row r="12" spans="1:25" ht="47.25" x14ac:dyDescent="0.2">
      <c r="A12" s="48">
        <f t="shared" ref="A12:A25" si="0">J12</f>
        <v>36475.74</v>
      </c>
      <c r="B12" s="49" t="str">
        <f t="shared" ref="B12:B17" si="1">C12</f>
        <v>C.51.I.a.2</v>
      </c>
      <c r="C12" s="50" t="str">
        <f>'[1]Deviz - macheta'!C14</f>
        <v>C.51.I.a.2</v>
      </c>
      <c r="D12" s="35" t="str">
        <f>'[1]Deviz - macheta'!D14</f>
        <v>Mobilizarea manuală a solului în jurul puieților în plantații, semănături directe și regenerări naturale - Prașila I - condiții de lucru: mijlocii</v>
      </c>
      <c r="E12" s="51" t="str">
        <f>'[1]Deviz - macheta'!E14</f>
        <v>1000 buc</v>
      </c>
      <c r="F12" s="51">
        <f>'[1]Deviz - macheta'!F14</f>
        <v>21.05</v>
      </c>
      <c r="G12" s="51">
        <f>'[1]Deviz - macheta'!G14</f>
        <v>4</v>
      </c>
      <c r="H12" s="51">
        <f>'[1]Deviz - macheta'!H14</f>
        <v>599.92999999999995</v>
      </c>
      <c r="I12" s="52">
        <f>'[1]Deviz - macheta'!I14</f>
        <v>60.8</v>
      </c>
      <c r="J12" s="53">
        <f>'[1]Deviz - macheta'!J14</f>
        <v>36475.74</v>
      </c>
      <c r="K12" s="51" t="str">
        <f>'[1]Deviz - macheta'!K14</f>
        <v>1000 buc</v>
      </c>
      <c r="L12" s="51">
        <f>'[1]Deviz - macheta'!L14</f>
        <v>21.05</v>
      </c>
      <c r="M12" s="51">
        <f>'[1]Deviz - macheta'!M14</f>
        <v>4</v>
      </c>
      <c r="N12" s="51">
        <f>'[1]Deviz - macheta'!N14</f>
        <v>599.92999999999995</v>
      </c>
      <c r="O12" s="54">
        <f>'[1]Deviz - macheta'!O14</f>
        <v>52.95</v>
      </c>
      <c r="P12" s="53">
        <f>'[1]Deviz - macheta'!P14</f>
        <v>31766.29</v>
      </c>
      <c r="S12" s="55">
        <v>1</v>
      </c>
      <c r="T12" s="56" t="s">
        <v>43</v>
      </c>
      <c r="U12" s="57" t="s">
        <v>44</v>
      </c>
      <c r="V12" s="56" t="s">
        <v>45</v>
      </c>
      <c r="W12" s="52">
        <v>103.6</v>
      </c>
      <c r="X12" s="58">
        <v>0</v>
      </c>
      <c r="Y12" s="59">
        <f>W12*X12</f>
        <v>0</v>
      </c>
    </row>
    <row r="13" spans="1:25" ht="63" x14ac:dyDescent="0.2">
      <c r="A13" s="48">
        <f t="shared" si="0"/>
        <v>40906.239999999998</v>
      </c>
      <c r="B13" s="49" t="str">
        <f t="shared" si="1"/>
        <v>C.58.I.b</v>
      </c>
      <c r="C13" s="50" t="str">
        <f>'[1]Deviz - macheta'!C15</f>
        <v>C.58.I.b</v>
      </c>
      <c r="D13" s="35" t="str">
        <f>'[1]Deviz - macheta'!D15</f>
        <v>Descopleşirea speciilor forestiere de specii ierboase şi specii lemnoase - pe toată suprafața  - condiții de lucru: mijlocii; nr. de puieți/ha: -</v>
      </c>
      <c r="E13" s="51" t="str">
        <f>'[1]Deviz - macheta'!E15</f>
        <v>ar</v>
      </c>
      <c r="F13" s="51">
        <f>'[1]Deviz - macheta'!F15</f>
        <v>1.1599999999999999</v>
      </c>
      <c r="G13" s="51">
        <f>'[1]Deviz - macheta'!G15</f>
        <v>5</v>
      </c>
      <c r="H13" s="51">
        <f>'[1]Deviz - macheta'!H15</f>
        <v>33.64</v>
      </c>
      <c r="I13" s="52">
        <f>'[1]Deviz - macheta'!I15</f>
        <v>1216</v>
      </c>
      <c r="J13" s="53">
        <f>'[1]Deviz - macheta'!J15</f>
        <v>40906.239999999998</v>
      </c>
      <c r="K13" s="51" t="str">
        <f>'[1]Deviz - macheta'!K15</f>
        <v>ar</v>
      </c>
      <c r="L13" s="51">
        <f>'[1]Deviz - macheta'!L15</f>
        <v>1.1599999999999999</v>
      </c>
      <c r="M13" s="51">
        <f>'[1]Deviz - macheta'!M15</f>
        <v>5</v>
      </c>
      <c r="N13" s="51">
        <f>'[1]Deviz - macheta'!N15</f>
        <v>33.64</v>
      </c>
      <c r="O13" s="54">
        <f>'[1]Deviz - macheta'!O15</f>
        <v>1059</v>
      </c>
      <c r="P13" s="53">
        <f>'[1]Deviz - macheta'!P15</f>
        <v>35624.76</v>
      </c>
      <c r="S13" s="55">
        <v>2</v>
      </c>
      <c r="T13" s="56" t="s">
        <v>46</v>
      </c>
      <c r="U13" s="57" t="s">
        <v>47</v>
      </c>
      <c r="V13" s="56" t="s">
        <v>48</v>
      </c>
      <c r="W13" s="52">
        <v>17518</v>
      </c>
      <c r="X13" s="58">
        <v>0</v>
      </c>
      <c r="Y13" s="59">
        <f t="shared" ref="Y13:Y17" si="2">W13*X13</f>
        <v>0</v>
      </c>
    </row>
    <row r="14" spans="1:25" s="62" customFormat="1" ht="31.5" x14ac:dyDescent="0.2">
      <c r="A14" s="60" t="str">
        <f t="shared" si="0"/>
        <v/>
      </c>
      <c r="B14" s="49" t="str">
        <f t="shared" si="1"/>
        <v/>
      </c>
      <c r="C14" s="61" t="str">
        <f>'[1]Deviz - macheta'!C25</f>
        <v/>
      </c>
      <c r="D14" s="62" t="str">
        <f>'[1]Deviz - macheta'!D25</f>
        <v/>
      </c>
      <c r="E14" s="63" t="str">
        <f>'[1]Deviz - macheta'!E25</f>
        <v/>
      </c>
      <c r="F14" s="63" t="str">
        <f>'[1]Deviz - macheta'!F25</f>
        <v/>
      </c>
      <c r="G14" s="63" t="str">
        <f>'[1]Deviz - macheta'!G25</f>
        <v/>
      </c>
      <c r="H14" s="63" t="str">
        <f>'[1]Deviz - macheta'!H25</f>
        <v/>
      </c>
      <c r="I14" s="64">
        <f>'[1]Deviz - macheta'!I25</f>
        <v>0</v>
      </c>
      <c r="J14" s="65" t="str">
        <f>'[1]Deviz - macheta'!J25</f>
        <v/>
      </c>
      <c r="K14" s="63" t="str">
        <f>'[1]Deviz - macheta'!K25</f>
        <v/>
      </c>
      <c r="L14" s="63" t="str">
        <f>'[1]Deviz - macheta'!L25</f>
        <v/>
      </c>
      <c r="M14" s="63" t="str">
        <f>'[1]Deviz - macheta'!M25</f>
        <v/>
      </c>
      <c r="N14" s="63" t="str">
        <f>'[1]Deviz - macheta'!N25</f>
        <v/>
      </c>
      <c r="O14" s="64">
        <f>'[1]Deviz - macheta'!O25</f>
        <v>0</v>
      </c>
      <c r="P14" s="63" t="str">
        <f>'[1]Deviz - macheta'!P25</f>
        <v/>
      </c>
      <c r="S14" s="55">
        <v>3</v>
      </c>
      <c r="T14" s="56" t="s">
        <v>49</v>
      </c>
      <c r="U14" s="57" t="s">
        <v>50</v>
      </c>
      <c r="V14" s="56" t="s">
        <v>48</v>
      </c>
      <c r="W14" s="52">
        <v>23725</v>
      </c>
      <c r="X14" s="58">
        <v>0</v>
      </c>
      <c r="Y14" s="59">
        <f t="shared" si="2"/>
        <v>0</v>
      </c>
    </row>
    <row r="15" spans="1:25" s="62" customFormat="1" ht="47.25" x14ac:dyDescent="0.2">
      <c r="A15" s="60" t="str">
        <f t="shared" si="0"/>
        <v/>
      </c>
      <c r="B15" s="49" t="str">
        <f t="shared" si="1"/>
        <v/>
      </c>
      <c r="C15" s="61" t="str">
        <f>'[1]Deviz - macheta'!C26</f>
        <v/>
      </c>
      <c r="D15" s="62" t="str">
        <f>'[1]Deviz - macheta'!D26</f>
        <v/>
      </c>
      <c r="E15" s="63" t="str">
        <f>'[1]Deviz - macheta'!E26</f>
        <v/>
      </c>
      <c r="F15" s="63" t="str">
        <f>'[1]Deviz - macheta'!F26</f>
        <v/>
      </c>
      <c r="G15" s="63" t="str">
        <f>'[1]Deviz - macheta'!G26</f>
        <v/>
      </c>
      <c r="H15" s="63" t="str">
        <f>'[1]Deviz - macheta'!H26</f>
        <v/>
      </c>
      <c r="I15" s="64">
        <f>'[1]Deviz - macheta'!I26</f>
        <v>0</v>
      </c>
      <c r="J15" s="65" t="str">
        <f>'[1]Deviz - macheta'!J26</f>
        <v/>
      </c>
      <c r="K15" s="63" t="str">
        <f>'[1]Deviz - macheta'!K26</f>
        <v/>
      </c>
      <c r="L15" s="63" t="str">
        <f>'[1]Deviz - macheta'!L26</f>
        <v/>
      </c>
      <c r="M15" s="63" t="str">
        <f>'[1]Deviz - macheta'!M26</f>
        <v/>
      </c>
      <c r="N15" s="63" t="str">
        <f>'[1]Deviz - macheta'!N26</f>
        <v/>
      </c>
      <c r="O15" s="64">
        <f>'[1]Deviz - macheta'!O26</f>
        <v>0</v>
      </c>
      <c r="P15" s="63" t="str">
        <f>'[1]Deviz - macheta'!P26</f>
        <v/>
      </c>
      <c r="S15" s="55">
        <v>4</v>
      </c>
      <c r="T15" s="56" t="s">
        <v>82</v>
      </c>
      <c r="U15" s="57" t="s">
        <v>83</v>
      </c>
      <c r="V15" s="56" t="s">
        <v>45</v>
      </c>
      <c r="W15" s="52">
        <v>400</v>
      </c>
      <c r="X15" s="58">
        <v>0</v>
      </c>
      <c r="Y15" s="59">
        <f t="shared" si="2"/>
        <v>0</v>
      </c>
    </row>
    <row r="16" spans="1:25" s="62" customFormat="1" ht="63" x14ac:dyDescent="0.2">
      <c r="A16" s="60" t="str">
        <f t="shared" si="0"/>
        <v/>
      </c>
      <c r="B16" s="49" t="str">
        <f t="shared" si="1"/>
        <v/>
      </c>
      <c r="C16" s="61" t="str">
        <f>'[1]Deviz - macheta'!C27</f>
        <v/>
      </c>
      <c r="D16" s="62" t="str">
        <f>'[1]Deviz - macheta'!D27</f>
        <v/>
      </c>
      <c r="E16" s="63" t="str">
        <f>'[1]Deviz - macheta'!E27</f>
        <v/>
      </c>
      <c r="F16" s="63" t="str">
        <f>'[1]Deviz - macheta'!F27</f>
        <v/>
      </c>
      <c r="G16" s="63" t="str">
        <f>'[1]Deviz - macheta'!G27</f>
        <v/>
      </c>
      <c r="H16" s="63" t="str">
        <f>'[1]Deviz - macheta'!H27</f>
        <v/>
      </c>
      <c r="I16" s="64">
        <f>'[1]Deviz - macheta'!I27</f>
        <v>0</v>
      </c>
      <c r="J16" s="65" t="str">
        <f>'[1]Deviz - macheta'!J27</f>
        <v/>
      </c>
      <c r="K16" s="63" t="str">
        <f>'[1]Deviz - macheta'!K27</f>
        <v/>
      </c>
      <c r="L16" s="63" t="str">
        <f>'[1]Deviz - macheta'!L27</f>
        <v/>
      </c>
      <c r="M16" s="63" t="str">
        <f>'[1]Deviz - macheta'!M27</f>
        <v/>
      </c>
      <c r="N16" s="63" t="str">
        <f>'[1]Deviz - macheta'!N27</f>
        <v/>
      </c>
      <c r="O16" s="64">
        <f>'[1]Deviz - macheta'!O27</f>
        <v>0</v>
      </c>
      <c r="P16" s="63" t="str">
        <f>'[1]Deviz - macheta'!P27</f>
        <v/>
      </c>
      <c r="S16" s="55">
        <v>5</v>
      </c>
      <c r="T16" s="56" t="s">
        <v>51</v>
      </c>
      <c r="U16" s="57" t="s">
        <v>52</v>
      </c>
      <c r="V16" s="56" t="s">
        <v>48</v>
      </c>
      <c r="W16" s="52">
        <v>7200</v>
      </c>
      <c r="X16" s="58">
        <v>0</v>
      </c>
      <c r="Y16" s="59">
        <f t="shared" si="2"/>
        <v>0</v>
      </c>
    </row>
    <row r="17" spans="1:25" s="62" customFormat="1" ht="63.75" thickBot="1" x14ac:dyDescent="0.25">
      <c r="A17" s="60" t="str">
        <f t="shared" si="0"/>
        <v/>
      </c>
      <c r="B17" s="49" t="str">
        <f t="shared" si="1"/>
        <v/>
      </c>
      <c r="C17" s="61" t="str">
        <f>'[1]Deviz - macheta'!C28</f>
        <v/>
      </c>
      <c r="D17" s="62" t="str">
        <f>'[1]Deviz - macheta'!D28</f>
        <v/>
      </c>
      <c r="E17" s="63" t="str">
        <f>'[1]Deviz - macheta'!E28</f>
        <v/>
      </c>
      <c r="F17" s="63" t="str">
        <f>'[1]Deviz - macheta'!F28</f>
        <v/>
      </c>
      <c r="G17" s="63" t="str">
        <f>'[1]Deviz - macheta'!G28</f>
        <v/>
      </c>
      <c r="H17" s="63" t="str">
        <f>'[1]Deviz - macheta'!H28</f>
        <v/>
      </c>
      <c r="I17" s="64">
        <f>'[1]Deviz - macheta'!I28</f>
        <v>0</v>
      </c>
      <c r="J17" s="65" t="str">
        <f>'[1]Deviz - macheta'!J28</f>
        <v/>
      </c>
      <c r="K17" s="63" t="str">
        <f>'[1]Deviz - macheta'!K28</f>
        <v/>
      </c>
      <c r="L17" s="63" t="str">
        <f>'[1]Deviz - macheta'!L28</f>
        <v/>
      </c>
      <c r="M17" s="63" t="str">
        <f>'[1]Deviz - macheta'!M28</f>
        <v/>
      </c>
      <c r="N17" s="63" t="str">
        <f>'[1]Deviz - macheta'!N28</f>
        <v/>
      </c>
      <c r="O17" s="64">
        <f>'[1]Deviz - macheta'!O28</f>
        <v>0</v>
      </c>
      <c r="P17" s="63" t="str">
        <f>'[1]Deviz - macheta'!P28</f>
        <v/>
      </c>
      <c r="S17" s="55">
        <v>6</v>
      </c>
      <c r="T17" s="56" t="s">
        <v>53</v>
      </c>
      <c r="U17" s="57" t="s">
        <v>54</v>
      </c>
      <c r="V17" s="56" t="s">
        <v>48</v>
      </c>
      <c r="W17" s="52">
        <v>14300</v>
      </c>
      <c r="X17" s="58">
        <v>0</v>
      </c>
      <c r="Y17" s="59">
        <f t="shared" si="2"/>
        <v>0</v>
      </c>
    </row>
    <row r="18" spans="1:25" s="68" customFormat="1" ht="14.45" customHeight="1" x14ac:dyDescent="0.2">
      <c r="A18" s="66">
        <f t="shared" si="0"/>
        <v>1120217.1399999999</v>
      </c>
      <c r="B18" s="102" t="str">
        <f>'[1]Deviz - macheta'!B51:I51</f>
        <v>Total</v>
      </c>
      <c r="C18" s="103"/>
      <c r="D18" s="103"/>
      <c r="E18" s="103"/>
      <c r="F18" s="103"/>
      <c r="G18" s="103"/>
      <c r="H18" s="103"/>
      <c r="I18" s="104"/>
      <c r="J18" s="67">
        <f>'[1]Deviz - macheta'!J51</f>
        <v>1120217.1399999999</v>
      </c>
      <c r="K18" s="105"/>
      <c r="L18" s="106"/>
      <c r="M18" s="106"/>
      <c r="N18" s="106"/>
      <c r="O18" s="107"/>
      <c r="P18" s="67">
        <f>'[1]Deviz - macheta'!P51</f>
        <v>1959381.76</v>
      </c>
      <c r="S18" s="108" t="str">
        <f t="shared" ref="S18:S23" si="3">B18</f>
        <v>Total</v>
      </c>
      <c r="T18" s="109"/>
      <c r="U18" s="109"/>
      <c r="V18" s="109"/>
      <c r="W18" s="109"/>
      <c r="X18" s="109"/>
      <c r="Y18" s="69">
        <f>ROUND(SUM(Y12:Y17),2)</f>
        <v>0</v>
      </c>
    </row>
    <row r="19" spans="1:25" s="68" customFormat="1" ht="16.149999999999999" customHeight="1" x14ac:dyDescent="0.2">
      <c r="A19" s="66">
        <f t="shared" si="0"/>
        <v>25204.89</v>
      </c>
      <c r="B19" s="110" t="str">
        <f>'[1]Deviz - macheta'!B52:I52</f>
        <v>Cote - 2,25%</v>
      </c>
      <c r="C19" s="111"/>
      <c r="D19" s="111"/>
      <c r="E19" s="111"/>
      <c r="F19" s="111"/>
      <c r="G19" s="111"/>
      <c r="H19" s="111"/>
      <c r="I19" s="112"/>
      <c r="J19" s="67">
        <f>'[1]Deviz - macheta'!J52</f>
        <v>25204.89</v>
      </c>
      <c r="K19" s="105"/>
      <c r="L19" s="106"/>
      <c r="M19" s="106"/>
      <c r="N19" s="106"/>
      <c r="O19" s="107"/>
      <c r="P19" s="67">
        <f>'[1]Deviz - macheta'!P52</f>
        <v>44086.09</v>
      </c>
      <c r="S19" s="113" t="str">
        <f t="shared" si="3"/>
        <v>Cote - 2,25%</v>
      </c>
      <c r="T19" s="114"/>
      <c r="U19" s="114"/>
      <c r="V19" s="114"/>
      <c r="W19" s="114"/>
      <c r="X19" s="114"/>
      <c r="Y19" s="70">
        <f>ROUND(Y18*2.25%,2)</f>
        <v>0</v>
      </c>
    </row>
    <row r="20" spans="1:25" s="68" customFormat="1" ht="16.149999999999999" customHeight="1" x14ac:dyDescent="0.2">
      <c r="A20" s="66">
        <f t="shared" si="0"/>
        <v>1145422.0299999998</v>
      </c>
      <c r="B20" s="102" t="str">
        <f>'[1]Deviz - macheta'!B53:I53</f>
        <v>TOTAL I</v>
      </c>
      <c r="C20" s="103"/>
      <c r="D20" s="103"/>
      <c r="E20" s="103"/>
      <c r="F20" s="103"/>
      <c r="G20" s="103"/>
      <c r="H20" s="103"/>
      <c r="I20" s="104"/>
      <c r="J20" s="67">
        <f>'[1]Deviz - macheta'!J53</f>
        <v>1145422.0299999998</v>
      </c>
      <c r="K20" s="105"/>
      <c r="L20" s="106"/>
      <c r="M20" s="106"/>
      <c r="N20" s="106"/>
      <c r="O20" s="107"/>
      <c r="P20" s="67">
        <f>'[1]Deviz - macheta'!P53</f>
        <v>2003467.85</v>
      </c>
      <c r="S20" s="113" t="str">
        <f t="shared" si="3"/>
        <v>TOTAL I</v>
      </c>
      <c r="T20" s="114"/>
      <c r="U20" s="114"/>
      <c r="V20" s="114"/>
      <c r="W20" s="114"/>
      <c r="X20" s="114"/>
      <c r="Y20" s="70">
        <f>Y19+Y18</f>
        <v>0</v>
      </c>
    </row>
    <row r="21" spans="1:25" s="68" customFormat="1" ht="16.149999999999999" customHeight="1" x14ac:dyDescent="0.2">
      <c r="A21" s="66">
        <f t="shared" si="0"/>
        <v>45816.88</v>
      </c>
      <c r="B21" s="115" t="str">
        <f>'[1]Deviz - macheta'!B54:I54</f>
        <v>Cheltuieli indirecte 4%</v>
      </c>
      <c r="C21" s="116"/>
      <c r="D21" s="116"/>
      <c r="E21" s="116"/>
      <c r="F21" s="116"/>
      <c r="G21" s="116"/>
      <c r="H21" s="116"/>
      <c r="I21" s="117"/>
      <c r="J21" s="71">
        <f>'[1]Deviz - macheta'!J54</f>
        <v>45816.88</v>
      </c>
      <c r="K21" s="105"/>
      <c r="L21" s="106"/>
      <c r="M21" s="106"/>
      <c r="N21" s="106"/>
      <c r="O21" s="107"/>
      <c r="P21" s="71">
        <f>'[1]Deviz - macheta'!P54</f>
        <v>80138.710000000006</v>
      </c>
      <c r="S21" s="118" t="str">
        <f t="shared" si="3"/>
        <v>Cheltuieli indirecte 4%</v>
      </c>
      <c r="T21" s="119"/>
      <c r="U21" s="119"/>
      <c r="V21" s="119"/>
      <c r="W21" s="119"/>
      <c r="X21" s="119"/>
      <c r="Y21" s="72">
        <f>ROUND(Y20*4%,2)</f>
        <v>0</v>
      </c>
    </row>
    <row r="22" spans="1:25" s="68" customFormat="1" ht="14.45" customHeight="1" x14ac:dyDescent="0.2">
      <c r="A22" s="66">
        <f t="shared" si="0"/>
        <v>1191238.9099999997</v>
      </c>
      <c r="B22" s="102" t="str">
        <f>'[1]Deviz - macheta'!B55:I55</f>
        <v>TOTAL II</v>
      </c>
      <c r="C22" s="103"/>
      <c r="D22" s="103"/>
      <c r="E22" s="103"/>
      <c r="F22" s="103"/>
      <c r="G22" s="103"/>
      <c r="H22" s="103"/>
      <c r="I22" s="104"/>
      <c r="J22" s="67">
        <f>'[1]Deviz - macheta'!J55</f>
        <v>1191238.9099999997</v>
      </c>
      <c r="K22" s="105"/>
      <c r="L22" s="106"/>
      <c r="M22" s="106"/>
      <c r="N22" s="106"/>
      <c r="O22" s="107"/>
      <c r="P22" s="67">
        <f>'[1]Deviz - macheta'!P55</f>
        <v>2083606.56</v>
      </c>
      <c r="S22" s="118" t="str">
        <f t="shared" si="3"/>
        <v>TOTAL II</v>
      </c>
      <c r="T22" s="119"/>
      <c r="U22" s="119"/>
      <c r="V22" s="119"/>
      <c r="W22" s="119"/>
      <c r="X22" s="119"/>
      <c r="Y22" s="70">
        <f>Y21+Y20</f>
        <v>0</v>
      </c>
    </row>
    <row r="23" spans="1:25" s="68" customFormat="1" ht="14.45" customHeight="1" x14ac:dyDescent="0.2">
      <c r="A23" s="66">
        <f t="shared" si="0"/>
        <v>47649.56</v>
      </c>
      <c r="B23" s="115" t="str">
        <f>'[1]Deviz - macheta'!B56:I56</f>
        <v>Profit 4%</v>
      </c>
      <c r="C23" s="116"/>
      <c r="D23" s="116"/>
      <c r="E23" s="116"/>
      <c r="F23" s="116"/>
      <c r="G23" s="116"/>
      <c r="H23" s="116"/>
      <c r="I23" s="117"/>
      <c r="J23" s="71">
        <f>'[1]Deviz - macheta'!J56</f>
        <v>47649.56</v>
      </c>
      <c r="K23" s="105"/>
      <c r="L23" s="106"/>
      <c r="M23" s="106"/>
      <c r="N23" s="106"/>
      <c r="O23" s="107"/>
      <c r="P23" s="71">
        <f>'[1]Deviz - macheta'!P56</f>
        <v>83344.259999999995</v>
      </c>
      <c r="S23" s="118" t="str">
        <f t="shared" si="3"/>
        <v>Profit 4%</v>
      </c>
      <c r="T23" s="119"/>
      <c r="U23" s="119"/>
      <c r="V23" s="119"/>
      <c r="W23" s="119"/>
      <c r="X23" s="119"/>
      <c r="Y23" s="72">
        <f>ROUND(Y22*4%,2)</f>
        <v>0</v>
      </c>
    </row>
    <row r="24" spans="1:25" s="68" customFormat="1" ht="14.45" customHeight="1" thickBot="1" x14ac:dyDescent="0.25">
      <c r="A24" s="66">
        <f t="shared" si="0"/>
        <v>1238888.4699999997</v>
      </c>
      <c r="B24" s="102" t="str">
        <f>'[1]Deviz - macheta'!B57:I57</f>
        <v>TOTAL III</v>
      </c>
      <c r="C24" s="103"/>
      <c r="D24" s="103"/>
      <c r="E24" s="103"/>
      <c r="F24" s="103"/>
      <c r="G24" s="103"/>
      <c r="H24" s="103"/>
      <c r="I24" s="104"/>
      <c r="J24" s="67">
        <f>'[1]Deviz - macheta'!J57</f>
        <v>1238888.4699999997</v>
      </c>
      <c r="K24" s="105"/>
      <c r="L24" s="106"/>
      <c r="M24" s="106"/>
      <c r="N24" s="106"/>
      <c r="O24" s="107"/>
      <c r="P24" s="67">
        <f>'[1]Deviz - macheta'!P57</f>
        <v>2166950.8199999998</v>
      </c>
      <c r="S24" s="120" t="str">
        <f>B25</f>
        <v>TOTAL MANOPERĂ</v>
      </c>
      <c r="T24" s="121"/>
      <c r="U24" s="121"/>
      <c r="V24" s="121"/>
      <c r="W24" s="121"/>
      <c r="X24" s="121"/>
      <c r="Y24" s="73">
        <f>Y23+Y22</f>
        <v>0</v>
      </c>
    </row>
    <row r="25" spans="1:25" s="77" customFormat="1" ht="14.45" customHeight="1" x14ac:dyDescent="0.2">
      <c r="A25" s="74">
        <f t="shared" si="0"/>
        <v>1238889</v>
      </c>
      <c r="B25" s="122" t="str">
        <f>'[1]Deviz - macheta'!B58:I58</f>
        <v>TOTAL MANOPERĂ</v>
      </c>
      <c r="C25" s="123"/>
      <c r="D25" s="123"/>
      <c r="E25" s="123"/>
      <c r="F25" s="123"/>
      <c r="G25" s="123"/>
      <c r="H25" s="123"/>
      <c r="I25" s="124"/>
      <c r="J25" s="75">
        <f>'[1]Deviz - macheta'!J58</f>
        <v>1238889</v>
      </c>
      <c r="K25" s="125"/>
      <c r="L25" s="126"/>
      <c r="M25" s="126"/>
      <c r="N25" s="126"/>
      <c r="O25" s="127"/>
      <c r="P25" s="76">
        <f>'[1]Deviz - macheta'!P58</f>
        <v>2166951</v>
      </c>
      <c r="S25" s="35"/>
      <c r="Y25" s="78"/>
    </row>
    <row r="26" spans="1:25" s="77" customFormat="1" ht="14.45" customHeight="1" x14ac:dyDescent="0.2">
      <c r="B26" s="79"/>
      <c r="C26" s="79"/>
      <c r="D26" s="79"/>
      <c r="E26" s="80"/>
      <c r="F26" s="80"/>
      <c r="G26" s="80"/>
      <c r="H26" s="80"/>
      <c r="I26" s="80"/>
      <c r="J26" s="81"/>
      <c r="K26" s="80"/>
      <c r="L26" s="80"/>
      <c r="M26" s="80"/>
      <c r="N26" s="80"/>
      <c r="O26" s="80"/>
      <c r="P26" s="81"/>
      <c r="S26" s="128"/>
      <c r="T26" s="128"/>
      <c r="U26" s="82"/>
      <c r="V26" s="83"/>
      <c r="W26" s="129"/>
      <c r="X26" s="129"/>
      <c r="Y26" s="129"/>
    </row>
    <row r="27" spans="1:25" ht="15.75" customHeight="1" x14ac:dyDescent="0.2">
      <c r="S27" s="129" t="s">
        <v>90</v>
      </c>
      <c r="T27" s="129"/>
      <c r="U27" s="85"/>
      <c r="V27" s="83"/>
      <c r="W27" s="129" t="s">
        <v>88</v>
      </c>
      <c r="X27" s="129"/>
      <c r="Y27" s="129"/>
    </row>
    <row r="28" spans="1:25" s="85" customFormat="1" x14ac:dyDescent="0.2">
      <c r="B28" s="93" t="s">
        <v>84</v>
      </c>
      <c r="C28" s="93"/>
      <c r="D28" s="93"/>
      <c r="E28" s="83"/>
      <c r="F28" s="83"/>
      <c r="H28" s="129" t="s">
        <v>55</v>
      </c>
      <c r="I28" s="129"/>
      <c r="J28" s="129"/>
      <c r="K28" s="83"/>
      <c r="L28" s="83"/>
      <c r="N28" s="129" t="s">
        <v>55</v>
      </c>
      <c r="O28" s="129"/>
      <c r="P28" s="129"/>
    </row>
    <row r="29" spans="1:25" s="85" customFormat="1" ht="15.6" customHeight="1" x14ac:dyDescent="0.2">
      <c r="B29" s="130" t="str">
        <f>CONCATENATE("        ",[1]Nomenclatoare!$E$5)</f>
        <v xml:space="preserve">        Ioan VANGA</v>
      </c>
      <c r="C29" s="130"/>
      <c r="D29" s="130"/>
      <c r="E29" s="83"/>
      <c r="F29" s="83"/>
      <c r="H29" s="129" t="str">
        <f>[1]Nomenclatoare!$E$6</f>
        <v>Remus JOANTA</v>
      </c>
      <c r="I29" s="129"/>
      <c r="J29" s="129"/>
      <c r="K29" s="83"/>
      <c r="L29" s="83"/>
      <c r="N29" s="129" t="str">
        <f>[1]Nomenclatoare!$E$6</f>
        <v>Remus JOANTA</v>
      </c>
      <c r="O29" s="129"/>
      <c r="P29" s="129"/>
    </row>
    <row r="30" spans="1:25" x14ac:dyDescent="0.2">
      <c r="C30" s="35" t="s">
        <v>74</v>
      </c>
      <c r="D30" s="35" t="s">
        <v>72</v>
      </c>
      <c r="F30" s="51" t="s">
        <v>85</v>
      </c>
      <c r="H30" s="51" t="s">
        <v>86</v>
      </c>
      <c r="I30" s="51" t="s">
        <v>87</v>
      </c>
    </row>
    <row r="31" spans="1:25" ht="47.25" x14ac:dyDescent="0.2">
      <c r="A31" s="35" t="e">
        <f>#REF!</f>
        <v>#REF!</v>
      </c>
      <c r="C31" s="35" t="str">
        <f t="array" ref="C31">INDEX($C$12:$C$17,MATCH(0,COUNTIF($C$30:C30,$C$12:$C$17),0))</f>
        <v>C.51.I.a.2</v>
      </c>
      <c r="D31" s="35" t="str">
        <f t="array" ref="D31">INDEX($D$12:$D$17,MATCH(0,COUNTIF($D$30:D30,$D$12:$D$17),0))</f>
        <v>Mobilizarea manuală a solului în jurul puieților în plantații, semănături directe și regenerări naturale - Prașila I - condiții de lucru: mijlocii</v>
      </c>
      <c r="E31" s="35"/>
      <c r="F31" s="53">
        <f>VLOOKUP(C31,B12:P17,7,FALSE)</f>
        <v>599.92999999999995</v>
      </c>
      <c r="H31" s="32">
        <f t="shared" ref="H31:H69" si="4">SUMIF($C$12:$C$17,C31,$O$12:$O$17)</f>
        <v>52.95</v>
      </c>
      <c r="I31" s="51" t="str">
        <f>VLOOKUP(C31,B12:P17,4,FALSE)</f>
        <v>1000 buc</v>
      </c>
    </row>
    <row r="32" spans="1:25" s="51" customFormat="1" ht="63" x14ac:dyDescent="0.2">
      <c r="A32" s="35" t="e">
        <f>#REF!</f>
        <v>#REF!</v>
      </c>
      <c r="B32" s="84"/>
      <c r="C32" s="35" t="str">
        <f t="array" ref="C32">INDEX($C$12:$C$17,MATCH(0,COUNTIF($C$30:C31,$C$12:$C$17),0))</f>
        <v>C.58.I.b</v>
      </c>
      <c r="D32" s="35" t="str">
        <f t="array" ref="D32">INDEX($D$12:$D$17,MATCH(0,COUNTIF($D$30:D31,$D$12:$D$17),0))</f>
        <v>Descopleşirea speciilor forestiere de specii ierboase şi specii lemnoase - pe toată suprafața  - condiții de lucru: mijlocii; nr. de puieți/ha: -</v>
      </c>
      <c r="F32" s="53">
        <f>VLOOKUP(C32,B12:P18,7,FALSE)</f>
        <v>33.64</v>
      </c>
      <c r="H32" s="32">
        <f t="shared" si="4"/>
        <v>1059</v>
      </c>
      <c r="I32" s="51" t="str">
        <f>VLOOKUP(C32,B12:P18,4,FALSE)</f>
        <v>ar</v>
      </c>
      <c r="Q32" s="35"/>
      <c r="R32" s="35"/>
      <c r="S32" s="35"/>
      <c r="T32" s="35"/>
      <c r="U32" s="35"/>
      <c r="V32" s="35"/>
      <c r="W32" s="35"/>
      <c r="X32" s="35"/>
      <c r="Y32" s="35"/>
    </row>
    <row r="33" spans="1:25" s="51" customFormat="1" x14ac:dyDescent="0.2">
      <c r="A33" s="35" t="str">
        <f>B12</f>
        <v>C.51.I.a.2</v>
      </c>
      <c r="B33" s="84"/>
      <c r="C33" s="35" t="str">
        <f t="array" ref="C33">INDEX($C$12:$C$17,MATCH(0,COUNTIF($C$30:C32,$C$12:$C$17),0))</f>
        <v/>
      </c>
      <c r="D33" s="35" t="str">
        <f t="array" ref="D33">INDEX($D$12:$D$17,MATCH(0,COUNTIF($D$30:D32,$D$12:$D$17),0))</f>
        <v/>
      </c>
      <c r="F33" s="53" t="str">
        <f>VLOOKUP(C33,B12:P19,7,FALSE)</f>
        <v/>
      </c>
      <c r="H33" s="32">
        <f t="shared" si="4"/>
        <v>0</v>
      </c>
      <c r="I33" s="51" t="str">
        <f>VLOOKUP(C33,B12:P19,4,FALSE)</f>
        <v/>
      </c>
      <c r="Q33" s="35"/>
      <c r="R33" s="35"/>
      <c r="S33" s="35"/>
      <c r="T33" s="35"/>
      <c r="U33" s="35"/>
      <c r="V33" s="35"/>
      <c r="W33" s="35"/>
      <c r="X33" s="35"/>
      <c r="Y33" s="35"/>
    </row>
    <row r="34" spans="1:25" s="51" customFormat="1" x14ac:dyDescent="0.2">
      <c r="A34" s="35" t="str">
        <f>B13</f>
        <v>C.58.I.b</v>
      </c>
      <c r="B34" s="84"/>
      <c r="C34" s="35" t="e">
        <f t="array" ref="C34">INDEX($C$12:$C$17,MATCH(0,COUNTIF($C$30:C33,$C$12:$C$17),0))</f>
        <v>#N/A</v>
      </c>
      <c r="D34" s="35" t="e">
        <f t="array" ref="D34">INDEX($D$12:$D$17,MATCH(0,COUNTIF($D$30:D33,$D$12:$D$17),0))</f>
        <v>#N/A</v>
      </c>
      <c r="F34" s="53" t="e">
        <f>VLOOKUP(C34,B13:P20,7,FALSE)</f>
        <v>#N/A</v>
      </c>
      <c r="H34" s="32">
        <f t="shared" si="4"/>
        <v>0</v>
      </c>
      <c r="I34" s="51" t="e">
        <f>VLOOKUP(C34,B13:P20,4,FALSE)</f>
        <v>#N/A</v>
      </c>
      <c r="Q34" s="35"/>
      <c r="R34" s="35"/>
      <c r="S34" s="35"/>
      <c r="T34" s="35"/>
      <c r="U34" s="35"/>
      <c r="V34" s="35"/>
      <c r="W34" s="35"/>
      <c r="X34" s="35"/>
      <c r="Y34" s="35"/>
    </row>
    <row r="35" spans="1:25" s="51" customFormat="1" x14ac:dyDescent="0.2">
      <c r="A35" s="35" t="e">
        <f>#REF!</f>
        <v>#REF!</v>
      </c>
      <c r="B35" s="84"/>
      <c r="C35" s="35" t="e">
        <f t="array" ref="C35">INDEX($C$12:$C$17,MATCH(0,COUNTIF($C$30:C34,$C$12:$C$17),0))</f>
        <v>#N/A</v>
      </c>
      <c r="D35" s="35" t="e">
        <f t="array" ref="D35">INDEX($D$12:$D$17,MATCH(0,COUNTIF($D$30:D34,$D$12:$D$17),0))</f>
        <v>#N/A</v>
      </c>
      <c r="F35" s="53" t="e">
        <f>VLOOKUP(C35,B14:P21,7,FALSE)</f>
        <v>#N/A</v>
      </c>
      <c r="H35" s="32">
        <f t="shared" si="4"/>
        <v>0</v>
      </c>
      <c r="I35" s="51" t="e">
        <f>VLOOKUP(C35,B14:P21,4,FALSE)</f>
        <v>#N/A</v>
      </c>
      <c r="Q35" s="35"/>
      <c r="R35" s="35"/>
      <c r="S35" s="35"/>
      <c r="T35" s="35"/>
      <c r="U35" s="35"/>
      <c r="V35" s="35"/>
      <c r="W35" s="35"/>
      <c r="X35" s="35"/>
      <c r="Y35" s="35"/>
    </row>
    <row r="36" spans="1:25" s="51" customFormat="1" x14ac:dyDescent="0.2">
      <c r="A36" s="35" t="e">
        <f>#REF!</f>
        <v>#REF!</v>
      </c>
      <c r="B36" s="84"/>
      <c r="C36" s="35" t="e">
        <f t="array" ref="C36">INDEX($C$12:$C$17,MATCH(0,COUNTIF($C$30:C35,$C$12:$C$17),0))</f>
        <v>#N/A</v>
      </c>
      <c r="D36" s="35" t="e">
        <f t="array" ref="D36">INDEX($D$12:$D$17,MATCH(0,COUNTIF($D$30:D35,$D$12:$D$17),0))</f>
        <v>#N/A</v>
      </c>
      <c r="F36" s="53" t="e">
        <f>VLOOKUP(C36,B14:P22,7,FALSE)</f>
        <v>#N/A</v>
      </c>
      <c r="H36" s="32">
        <f t="shared" si="4"/>
        <v>0</v>
      </c>
      <c r="I36" s="51" t="e">
        <f>VLOOKUP(C36,B14:P22,4,FALSE)</f>
        <v>#N/A</v>
      </c>
      <c r="Q36" s="35"/>
      <c r="R36" s="35"/>
      <c r="S36" s="35"/>
      <c r="T36" s="35"/>
      <c r="U36" s="35"/>
      <c r="V36" s="35"/>
      <c r="W36" s="35"/>
      <c r="X36" s="35"/>
      <c r="Y36" s="35"/>
    </row>
    <row r="37" spans="1:25" s="51" customFormat="1" x14ac:dyDescent="0.2">
      <c r="A37" s="35" t="e">
        <f>#REF!</f>
        <v>#REF!</v>
      </c>
      <c r="B37" s="84"/>
      <c r="C37" s="35" t="e">
        <f t="array" ref="C37">INDEX($C$12:$C$17,MATCH(0,COUNTIF($C$30:C36,$C$12:$C$17),0))</f>
        <v>#N/A</v>
      </c>
      <c r="D37" s="35" t="e">
        <f t="array" ref="D37">INDEX($D$12:$D$17,MATCH(0,COUNTIF($D$30:D36,$D$12:$D$17),0))</f>
        <v>#N/A</v>
      </c>
      <c r="F37" s="53" t="e">
        <f>VLOOKUP(C37,B14:P23,7,FALSE)</f>
        <v>#N/A</v>
      </c>
      <c r="H37" s="32">
        <f t="shared" si="4"/>
        <v>0</v>
      </c>
      <c r="I37" s="51" t="e">
        <f>VLOOKUP(C37,B14:P23,4,FALSE)</f>
        <v>#N/A</v>
      </c>
      <c r="Q37" s="35"/>
      <c r="R37" s="35"/>
      <c r="S37" s="35"/>
      <c r="T37" s="35"/>
      <c r="U37" s="35"/>
      <c r="V37" s="35"/>
      <c r="W37" s="35"/>
      <c r="X37" s="35"/>
      <c r="Y37" s="35"/>
    </row>
    <row r="38" spans="1:25" s="51" customFormat="1" x14ac:dyDescent="0.2">
      <c r="A38" s="35" t="e">
        <f>#REF!</f>
        <v>#REF!</v>
      </c>
      <c r="B38" s="84"/>
      <c r="C38" s="35" t="e">
        <f t="array" ref="C38">INDEX($C$12:$C$17,MATCH(0,COUNTIF($C$30:C37,$C$12:$C$17),0))</f>
        <v>#N/A</v>
      </c>
      <c r="D38" s="35" t="e">
        <f t="array" ref="D38">INDEX($D$12:$D$17,MATCH(0,COUNTIF($D$30:D37,$D$12:$D$17),0))</f>
        <v>#N/A</v>
      </c>
      <c r="F38" s="53" t="e">
        <f>VLOOKUP(C38,B14:P24,7,FALSE)</f>
        <v>#N/A</v>
      </c>
      <c r="H38" s="32">
        <f t="shared" si="4"/>
        <v>0</v>
      </c>
      <c r="I38" s="51" t="e">
        <f>VLOOKUP(C38,B14:P24,4,FALSE)</f>
        <v>#N/A</v>
      </c>
      <c r="Q38" s="35"/>
      <c r="R38" s="35"/>
      <c r="S38" s="35"/>
      <c r="T38" s="35"/>
      <c r="U38" s="35"/>
      <c r="V38" s="35"/>
      <c r="W38" s="35"/>
      <c r="X38" s="35"/>
      <c r="Y38" s="35"/>
    </row>
    <row r="39" spans="1:25" s="51" customFormat="1" x14ac:dyDescent="0.2">
      <c r="A39" s="35" t="e">
        <f>#REF!</f>
        <v>#REF!</v>
      </c>
      <c r="B39" s="84"/>
      <c r="C39" s="35" t="e">
        <f t="array" ref="C39">INDEX($C$12:$C$17,MATCH(0,COUNTIF($C$30:C38,$C$12:$C$17),0))</f>
        <v>#N/A</v>
      </c>
      <c r="D39" s="35" t="e">
        <f t="array" ref="D39">INDEX($D$12:$D$17,MATCH(0,COUNTIF($D$30:D38,$D$12:$D$17),0))</f>
        <v>#N/A</v>
      </c>
      <c r="F39" s="53" t="e">
        <f>VLOOKUP(C39,B14:P25,7,FALSE)</f>
        <v>#N/A</v>
      </c>
      <c r="H39" s="32">
        <f t="shared" si="4"/>
        <v>0</v>
      </c>
      <c r="I39" s="51" t="e">
        <f>VLOOKUP(C39,B14:P25,4,FALSE)</f>
        <v>#N/A</v>
      </c>
      <c r="Q39" s="35"/>
      <c r="R39" s="35"/>
      <c r="S39" s="35"/>
      <c r="T39" s="35"/>
      <c r="U39" s="35"/>
      <c r="V39" s="35"/>
      <c r="W39" s="35"/>
      <c r="X39" s="35"/>
      <c r="Y39" s="35"/>
    </row>
    <row r="40" spans="1:25" s="51" customFormat="1" x14ac:dyDescent="0.2">
      <c r="A40" s="35" t="e">
        <f>#REF!</f>
        <v>#REF!</v>
      </c>
      <c r="B40" s="84"/>
      <c r="C40" s="35" t="e">
        <f t="array" ref="C40">INDEX($C$12:$C$17,MATCH(0,COUNTIF($C$30:C39,$C$12:$C$17),0))</f>
        <v>#N/A</v>
      </c>
      <c r="D40" s="35" t="e">
        <f t="array" ref="D40">INDEX($D$12:$D$17,MATCH(0,COUNTIF($D$30:D39,$D$12:$D$17),0))</f>
        <v>#N/A</v>
      </c>
      <c r="F40" s="53" t="e">
        <f>VLOOKUP(C40,B14:P26,7,FALSE)</f>
        <v>#N/A</v>
      </c>
      <c r="H40" s="32">
        <f t="shared" si="4"/>
        <v>0</v>
      </c>
      <c r="I40" s="51" t="e">
        <f>VLOOKUP(C40,B14:P26,4,FALSE)</f>
        <v>#N/A</v>
      </c>
      <c r="Q40" s="35"/>
      <c r="R40" s="35"/>
      <c r="S40" s="35"/>
      <c r="T40" s="35"/>
      <c r="U40" s="35"/>
      <c r="V40" s="35"/>
      <c r="W40" s="35"/>
      <c r="X40" s="35"/>
      <c r="Y40" s="35"/>
    </row>
    <row r="41" spans="1:25" s="51" customFormat="1" x14ac:dyDescent="0.2">
      <c r="A41" s="35" t="e">
        <f>#REF!</f>
        <v>#REF!</v>
      </c>
      <c r="B41" s="84"/>
      <c r="C41" s="35" t="e">
        <f t="array" ref="C41">INDEX($C$12:$C$17,MATCH(0,COUNTIF($C$30:C40,$C$12:$C$17),0))</f>
        <v>#N/A</v>
      </c>
      <c r="D41" s="35" t="e">
        <f t="array" ref="D41">INDEX($D$12:$D$17,MATCH(0,COUNTIF($D$30:D40,$D$12:$D$17),0))</f>
        <v>#N/A</v>
      </c>
      <c r="F41" s="53" t="e">
        <f>VLOOKUP(C41,B14:P27,7,FALSE)</f>
        <v>#N/A</v>
      </c>
      <c r="H41" s="32">
        <f t="shared" si="4"/>
        <v>0</v>
      </c>
      <c r="I41" s="51" t="e">
        <f>VLOOKUP(C41,B14:P27,4,FALSE)</f>
        <v>#N/A</v>
      </c>
      <c r="Q41" s="35"/>
      <c r="R41" s="35"/>
      <c r="S41" s="35"/>
      <c r="T41" s="35"/>
      <c r="U41" s="35"/>
      <c r="V41" s="35"/>
      <c r="W41" s="35"/>
      <c r="X41" s="35"/>
      <c r="Y41" s="35"/>
    </row>
    <row r="42" spans="1:25" s="51" customFormat="1" x14ac:dyDescent="0.2">
      <c r="A42" s="35" t="e">
        <f>#REF!</f>
        <v>#REF!</v>
      </c>
      <c r="B42" s="84"/>
      <c r="C42" s="35" t="e">
        <f t="array" ref="C42">INDEX($C$12:$C$17,MATCH(0,COUNTIF($C$30:C41,$C$12:$C$17),0))</f>
        <v>#N/A</v>
      </c>
      <c r="D42" s="35" t="e">
        <f t="array" ref="D42">INDEX($D$12:$D$17,MATCH(0,COUNTIF($D$30:D41,$D$12:$D$17),0))</f>
        <v>#N/A</v>
      </c>
      <c r="F42" s="53" t="e">
        <f>VLOOKUP(C42,B14:P28,7,FALSE)</f>
        <v>#N/A</v>
      </c>
      <c r="H42" s="32">
        <f t="shared" si="4"/>
        <v>0</v>
      </c>
      <c r="I42" s="51" t="e">
        <f>VLOOKUP(C42,B14:P28,4,FALSE)</f>
        <v>#N/A</v>
      </c>
      <c r="Q42" s="35"/>
      <c r="R42" s="35"/>
      <c r="S42" s="35"/>
      <c r="T42" s="35"/>
      <c r="U42" s="35"/>
      <c r="V42" s="35"/>
      <c r="W42" s="35"/>
      <c r="X42" s="35"/>
      <c r="Y42" s="35"/>
    </row>
    <row r="43" spans="1:25" s="51" customFormat="1" x14ac:dyDescent="0.2">
      <c r="A43" s="35" t="e">
        <f>#REF!</f>
        <v>#REF!</v>
      </c>
      <c r="B43" s="84"/>
      <c r="C43" s="35" t="e">
        <f t="array" ref="C43">INDEX($C$12:$C$17,MATCH(0,COUNTIF($C$30:C42,$C$12:$C$17),0))</f>
        <v>#N/A</v>
      </c>
      <c r="D43" s="35" t="e">
        <f t="array" ref="D43">INDEX($D$12:$D$17,MATCH(0,COUNTIF($D$30:D42,$D$12:$D$17),0))</f>
        <v>#N/A</v>
      </c>
      <c r="F43" s="53" t="e">
        <f>VLOOKUP(C43,B14:P29,7,FALSE)</f>
        <v>#N/A</v>
      </c>
      <c r="H43" s="32">
        <f t="shared" si="4"/>
        <v>0</v>
      </c>
      <c r="I43" s="51" t="e">
        <f>VLOOKUP(C43,B14:P29,4,FALSE)</f>
        <v>#N/A</v>
      </c>
      <c r="Q43" s="35"/>
      <c r="R43" s="35"/>
      <c r="S43" s="35"/>
      <c r="T43" s="35"/>
      <c r="U43" s="35"/>
      <c r="V43" s="35"/>
      <c r="W43" s="35"/>
      <c r="X43" s="35"/>
      <c r="Y43" s="35"/>
    </row>
    <row r="44" spans="1:25" s="51" customFormat="1" x14ac:dyDescent="0.2">
      <c r="A44" s="35" t="str">
        <f>B14</f>
        <v/>
      </c>
      <c r="B44" s="84"/>
      <c r="C44" s="35" t="e">
        <f t="array" ref="C44">INDEX($C$12:$C$17,MATCH(0,COUNTIF($C$30:C43,$C$12:$C$17),0))</f>
        <v>#N/A</v>
      </c>
      <c r="D44" s="35" t="e">
        <f t="array" ref="D44">INDEX($D$12:$D$17,MATCH(0,COUNTIF($D$30:D43,$D$12:$D$17),0))</f>
        <v>#N/A</v>
      </c>
      <c r="F44" s="53" t="e">
        <f>VLOOKUP(C44,B14:P30,7,FALSE)</f>
        <v>#N/A</v>
      </c>
      <c r="H44" s="32">
        <f t="shared" si="4"/>
        <v>0</v>
      </c>
      <c r="I44" s="51" t="e">
        <f>VLOOKUP(C44,B14:P30,4,FALSE)</f>
        <v>#N/A</v>
      </c>
      <c r="Q44" s="35"/>
      <c r="R44" s="35"/>
      <c r="S44" s="35"/>
      <c r="T44" s="35"/>
      <c r="U44" s="35"/>
      <c r="V44" s="35"/>
      <c r="W44" s="35"/>
      <c r="X44" s="35"/>
      <c r="Y44" s="35"/>
    </row>
    <row r="45" spans="1:25" s="51" customFormat="1" x14ac:dyDescent="0.2">
      <c r="A45" s="35" t="str">
        <f>B15</f>
        <v/>
      </c>
      <c r="B45" s="84"/>
      <c r="C45" s="35" t="e">
        <f t="array" ref="C45">INDEX($C$12:$C$17,MATCH(0,COUNTIF($C$30:C44,$C$12:$C$17),0))</f>
        <v>#N/A</v>
      </c>
      <c r="D45" s="35" t="e">
        <f t="array" ref="D45">INDEX($D$12:$D$17,MATCH(0,COUNTIF($D$30:D44,$D$12:$D$17),0))</f>
        <v>#N/A</v>
      </c>
      <c r="F45" s="53" t="e">
        <f>VLOOKUP(C45,B15:P31,7,FALSE)</f>
        <v>#N/A</v>
      </c>
      <c r="H45" s="32">
        <f t="shared" si="4"/>
        <v>0</v>
      </c>
      <c r="I45" s="51" t="e">
        <f>VLOOKUP(C45,B15:P31,4,FALSE)</f>
        <v>#N/A</v>
      </c>
      <c r="Q45" s="35"/>
      <c r="R45" s="35"/>
      <c r="S45" s="35"/>
      <c r="T45" s="35"/>
      <c r="U45" s="35"/>
      <c r="V45" s="35"/>
      <c r="W45" s="35"/>
      <c r="X45" s="35"/>
      <c r="Y45" s="35"/>
    </row>
    <row r="46" spans="1:25" s="51" customFormat="1" x14ac:dyDescent="0.2">
      <c r="A46" s="35" t="str">
        <f>B16</f>
        <v/>
      </c>
      <c r="B46" s="84"/>
      <c r="C46" s="35" t="e">
        <f t="array" ref="C46">INDEX($C$12:$C$17,MATCH(0,COUNTIF($C$30:C45,$C$12:$C$17),0))</f>
        <v>#N/A</v>
      </c>
      <c r="D46" s="35" t="e">
        <f t="array" ref="D46">INDEX($D$12:$D$17,MATCH(0,COUNTIF($D$30:D45,$D$12:$D$17),0))</f>
        <v>#N/A</v>
      </c>
      <c r="F46" s="53" t="e">
        <f>VLOOKUP(C46,B16:P32,7,FALSE)</f>
        <v>#N/A</v>
      </c>
      <c r="H46" s="32">
        <f t="shared" si="4"/>
        <v>0</v>
      </c>
      <c r="I46" s="51" t="e">
        <f>VLOOKUP(C46,B16:P32,4,FALSE)</f>
        <v>#N/A</v>
      </c>
      <c r="Q46" s="35"/>
      <c r="R46" s="35"/>
      <c r="S46" s="35"/>
      <c r="T46" s="35"/>
      <c r="U46" s="35"/>
      <c r="V46" s="35"/>
      <c r="W46" s="35"/>
      <c r="X46" s="35"/>
      <c r="Y46" s="35"/>
    </row>
    <row r="47" spans="1:25" s="51" customFormat="1" x14ac:dyDescent="0.2">
      <c r="A47" s="35" t="str">
        <f>B17</f>
        <v/>
      </c>
      <c r="B47" s="84"/>
      <c r="C47" s="35" t="e">
        <f t="array" ref="C47">INDEX($C$12:$C$17,MATCH(0,COUNTIF($C$30:C46,$C$12:$C$17),0))</f>
        <v>#N/A</v>
      </c>
      <c r="D47" s="35" t="e">
        <f t="array" ref="D47">INDEX($D$12:$D$17,MATCH(0,COUNTIF($D$30:D46,$D$12:$D$17),0))</f>
        <v>#N/A</v>
      </c>
      <c r="F47" s="53" t="e">
        <f>VLOOKUP(C47,B17:P33,7,FALSE)</f>
        <v>#N/A</v>
      </c>
      <c r="H47" s="32">
        <f t="shared" si="4"/>
        <v>0</v>
      </c>
      <c r="I47" s="51" t="e">
        <f>VLOOKUP(C47,B17:P33,4,FALSE)</f>
        <v>#N/A</v>
      </c>
      <c r="Q47" s="35"/>
      <c r="R47" s="35"/>
      <c r="S47" s="35"/>
      <c r="T47" s="35"/>
      <c r="U47" s="35"/>
      <c r="V47" s="35"/>
      <c r="W47" s="35"/>
      <c r="X47" s="35"/>
      <c r="Y47" s="35"/>
    </row>
    <row r="48" spans="1:25" s="51" customFormat="1" x14ac:dyDescent="0.2">
      <c r="A48" s="35" t="e">
        <f>#REF!</f>
        <v>#REF!</v>
      </c>
      <c r="B48" s="84"/>
      <c r="C48" s="35" t="e">
        <f t="array" ref="C48">INDEX($C$12:$C$17,MATCH(0,COUNTIF($C$30:C47,$C$12:$C$17),0))</f>
        <v>#N/A</v>
      </c>
      <c r="D48" s="35" t="e">
        <f t="array" ref="D48">INDEX($D$12:$D$17,MATCH(0,COUNTIF($D$30:D47,$D$12:$D$17),0))</f>
        <v>#N/A</v>
      </c>
      <c r="F48" s="53" t="e">
        <f>VLOOKUP(C48,B18:P34,7,FALSE)</f>
        <v>#N/A</v>
      </c>
      <c r="H48" s="32">
        <f t="shared" si="4"/>
        <v>0</v>
      </c>
      <c r="I48" s="51" t="e">
        <f>VLOOKUP(C48,B18:P34,4,FALSE)</f>
        <v>#N/A</v>
      </c>
      <c r="Q48" s="35"/>
      <c r="R48" s="35"/>
      <c r="S48" s="35"/>
      <c r="T48" s="35"/>
      <c r="U48" s="35"/>
      <c r="V48" s="35"/>
      <c r="W48" s="35"/>
      <c r="X48" s="35"/>
      <c r="Y48" s="35"/>
    </row>
    <row r="49" spans="1:25" s="51" customFormat="1" x14ac:dyDescent="0.2">
      <c r="A49" s="35" t="e">
        <f>#REF!</f>
        <v>#REF!</v>
      </c>
      <c r="B49" s="84"/>
      <c r="C49" s="35" t="e">
        <f t="array" ref="C49">INDEX($C$12:$C$17,MATCH(0,COUNTIF($C$30:C48,$C$12:$C$17),0))</f>
        <v>#N/A</v>
      </c>
      <c r="D49" s="35" t="e">
        <f t="array" ref="D49">INDEX($D$12:$D$17,MATCH(0,COUNTIF($D$30:D48,$D$12:$D$17),0))</f>
        <v>#N/A</v>
      </c>
      <c r="F49" s="53" t="e">
        <f>VLOOKUP(C49,B18:P35,7,FALSE)</f>
        <v>#N/A</v>
      </c>
      <c r="H49" s="32">
        <f t="shared" si="4"/>
        <v>0</v>
      </c>
      <c r="I49" s="51" t="e">
        <f>VLOOKUP(C49,B18:P35,4,FALSE)</f>
        <v>#N/A</v>
      </c>
      <c r="Q49" s="35"/>
      <c r="R49" s="35"/>
      <c r="S49" s="35"/>
      <c r="T49" s="35"/>
      <c r="U49" s="35"/>
      <c r="V49" s="35"/>
      <c r="W49" s="35"/>
      <c r="X49" s="35"/>
      <c r="Y49" s="35"/>
    </row>
    <row r="50" spans="1:25" s="51" customFormat="1" x14ac:dyDescent="0.2">
      <c r="A50" s="35" t="e">
        <f>#REF!</f>
        <v>#REF!</v>
      </c>
      <c r="B50" s="84"/>
      <c r="C50" s="35" t="e">
        <f t="array" ref="C50">INDEX($C$12:$C$17,MATCH(0,COUNTIF($C$30:C49,$C$12:$C$17),0))</f>
        <v>#N/A</v>
      </c>
      <c r="D50" s="35" t="e">
        <f t="array" ref="D50">INDEX($D$12:$D$17,MATCH(0,COUNTIF($D$30:D49,$D$12:$D$17),0))</f>
        <v>#N/A</v>
      </c>
      <c r="F50" s="53" t="e">
        <f>VLOOKUP(C50,B18:P36,7,FALSE)</f>
        <v>#N/A</v>
      </c>
      <c r="H50" s="32">
        <f t="shared" si="4"/>
        <v>0</v>
      </c>
      <c r="I50" s="51" t="e">
        <f>VLOOKUP(C50,B18:P36,4,FALSE)</f>
        <v>#N/A</v>
      </c>
      <c r="Q50" s="35"/>
      <c r="R50" s="35"/>
      <c r="S50" s="35"/>
      <c r="T50" s="35"/>
      <c r="U50" s="35"/>
      <c r="V50" s="35"/>
      <c r="W50" s="35"/>
      <c r="X50" s="35"/>
      <c r="Y50" s="35"/>
    </row>
    <row r="51" spans="1:25" s="51" customFormat="1" x14ac:dyDescent="0.2">
      <c r="A51" s="35" t="e">
        <f>#REF!</f>
        <v>#REF!</v>
      </c>
      <c r="B51" s="84"/>
      <c r="C51" s="35" t="e">
        <f t="array" ref="C51">INDEX($C$12:$C$17,MATCH(0,COUNTIF($C$30:C50,$C$12:$C$17),0))</f>
        <v>#N/A</v>
      </c>
      <c r="D51" s="35" t="e">
        <f t="array" ref="D51">INDEX($D$12:$D$17,MATCH(0,COUNTIF($D$30:D50,$D$12:$D$17),0))</f>
        <v>#N/A</v>
      </c>
      <c r="F51" s="53" t="e">
        <f>VLOOKUP(C51,B18:P37,7,FALSE)</f>
        <v>#N/A</v>
      </c>
      <c r="H51" s="32">
        <f t="shared" si="4"/>
        <v>0</v>
      </c>
      <c r="I51" s="51" t="e">
        <f>VLOOKUP(C51,B18:P37,4,FALSE)</f>
        <v>#N/A</v>
      </c>
      <c r="Q51" s="35"/>
      <c r="R51" s="35"/>
      <c r="S51" s="35"/>
      <c r="T51" s="35"/>
      <c r="U51" s="35"/>
      <c r="V51" s="35"/>
      <c r="W51" s="35"/>
      <c r="X51" s="35"/>
      <c r="Y51" s="35"/>
    </row>
    <row r="52" spans="1:25" s="51" customFormat="1" x14ac:dyDescent="0.2">
      <c r="A52" s="35" t="e">
        <f>#REF!</f>
        <v>#REF!</v>
      </c>
      <c r="B52" s="84"/>
      <c r="C52" s="35" t="e">
        <f t="array" ref="C52">INDEX($C$12:$C$17,MATCH(0,COUNTIF($C$30:C51,$C$12:$C$17),0))</f>
        <v>#N/A</v>
      </c>
      <c r="D52" s="35" t="e">
        <f t="array" ref="D52">INDEX($D$12:$D$17,MATCH(0,COUNTIF($D$30:D51,$D$12:$D$17),0))</f>
        <v>#N/A</v>
      </c>
      <c r="F52" s="53" t="e">
        <f>VLOOKUP(C52,B18:P38,7,FALSE)</f>
        <v>#N/A</v>
      </c>
      <c r="H52" s="32">
        <f t="shared" si="4"/>
        <v>0</v>
      </c>
      <c r="I52" s="51" t="e">
        <f>VLOOKUP(C52,B18:P38,4,FALSE)</f>
        <v>#N/A</v>
      </c>
      <c r="Q52" s="35"/>
      <c r="R52" s="35"/>
      <c r="S52" s="35"/>
      <c r="T52" s="35"/>
      <c r="U52" s="35"/>
      <c r="V52" s="35"/>
      <c r="W52" s="35"/>
      <c r="X52" s="35"/>
      <c r="Y52" s="35"/>
    </row>
    <row r="53" spans="1:25" s="51" customFormat="1" x14ac:dyDescent="0.2">
      <c r="A53" s="35" t="e">
        <f>#REF!</f>
        <v>#REF!</v>
      </c>
      <c r="B53" s="84"/>
      <c r="C53" s="35" t="e">
        <f t="array" ref="C53">INDEX($C$12:$C$17,MATCH(0,COUNTIF($C$30:C52,$C$12:$C$17),0))</f>
        <v>#N/A</v>
      </c>
      <c r="D53" s="35" t="e">
        <f t="array" ref="D53">INDEX($D$12:$D$17,MATCH(0,COUNTIF($D$30:D52,$D$12:$D$17),0))</f>
        <v>#N/A</v>
      </c>
      <c r="F53" s="53" t="e">
        <f>VLOOKUP(C53,B18:P39,7,FALSE)</f>
        <v>#N/A</v>
      </c>
      <c r="H53" s="32">
        <f t="shared" si="4"/>
        <v>0</v>
      </c>
      <c r="I53" s="51" t="e">
        <f>VLOOKUP(C53,B18:P39,4,FALSE)</f>
        <v>#N/A</v>
      </c>
      <c r="Q53" s="35"/>
      <c r="R53" s="35"/>
      <c r="S53" s="35"/>
      <c r="T53" s="35"/>
      <c r="U53" s="35"/>
      <c r="V53" s="35"/>
      <c r="W53" s="35"/>
      <c r="X53" s="35"/>
      <c r="Y53" s="35"/>
    </row>
    <row r="54" spans="1:25" s="51" customFormat="1" x14ac:dyDescent="0.2">
      <c r="A54" s="35" t="e">
        <f>#REF!</f>
        <v>#REF!</v>
      </c>
      <c r="B54" s="84"/>
      <c r="C54" s="35" t="e">
        <f t="array" ref="C54">INDEX($C$12:$C$17,MATCH(0,COUNTIF($C$30:C53,$C$12:$C$17),0))</f>
        <v>#N/A</v>
      </c>
      <c r="D54" s="35" t="e">
        <f t="array" ref="D54">INDEX($D$12:$D$17,MATCH(0,COUNTIF($D$30:D53,$D$12:$D$17),0))</f>
        <v>#N/A</v>
      </c>
      <c r="F54" s="53" t="e">
        <f>VLOOKUP(C54,B18:P40,7,FALSE)</f>
        <v>#N/A</v>
      </c>
      <c r="H54" s="32">
        <f t="shared" si="4"/>
        <v>0</v>
      </c>
      <c r="I54" s="51" t="e">
        <f>VLOOKUP(C54,B18:P40,4,FALSE)</f>
        <v>#N/A</v>
      </c>
      <c r="Q54" s="35"/>
      <c r="R54" s="35"/>
      <c r="S54" s="35"/>
      <c r="T54" s="35"/>
      <c r="U54" s="35"/>
      <c r="V54" s="35"/>
      <c r="W54" s="35"/>
      <c r="X54" s="35"/>
      <c r="Y54" s="35"/>
    </row>
    <row r="55" spans="1:25" s="51" customFormat="1" x14ac:dyDescent="0.2">
      <c r="A55" s="35" t="e">
        <f>#REF!</f>
        <v>#REF!</v>
      </c>
      <c r="B55" s="84"/>
      <c r="C55" s="35" t="e">
        <f t="array" ref="C55">INDEX($C$12:$C$17,MATCH(0,COUNTIF($C$30:C54,$C$12:$C$17),0))</f>
        <v>#N/A</v>
      </c>
      <c r="D55" s="35" t="e">
        <f t="array" ref="D55">INDEX($D$12:$D$17,MATCH(0,COUNTIF($D$30:D54,$D$12:$D$17),0))</f>
        <v>#N/A</v>
      </c>
      <c r="F55" s="53" t="e">
        <f>VLOOKUP(C55,B18:P41,7,FALSE)</f>
        <v>#N/A</v>
      </c>
      <c r="H55" s="32">
        <f t="shared" si="4"/>
        <v>0</v>
      </c>
      <c r="I55" s="51" t="e">
        <f>VLOOKUP(C55,B18:P41,4,FALSE)</f>
        <v>#N/A</v>
      </c>
      <c r="Q55" s="35"/>
      <c r="R55" s="35"/>
      <c r="S55" s="35"/>
      <c r="T55" s="35"/>
      <c r="U55" s="35"/>
      <c r="V55" s="35"/>
      <c r="W55" s="35"/>
      <c r="X55" s="35"/>
      <c r="Y55" s="35"/>
    </row>
    <row r="56" spans="1:25" s="51" customFormat="1" x14ac:dyDescent="0.2">
      <c r="A56" s="35" t="e">
        <f>#REF!</f>
        <v>#REF!</v>
      </c>
      <c r="B56" s="84"/>
      <c r="C56" s="35" t="e">
        <f t="array" ref="C56">INDEX($C$12:$C$17,MATCH(0,COUNTIF($C$30:C55,$C$12:$C$17),0))</f>
        <v>#N/A</v>
      </c>
      <c r="D56" s="35" t="e">
        <f t="array" ref="D56">INDEX($D$12:$D$17,MATCH(0,COUNTIF($D$30:D55,$D$12:$D$17),0))</f>
        <v>#N/A</v>
      </c>
      <c r="F56" s="53" t="e">
        <f>VLOOKUP(C56,B18:P42,7,FALSE)</f>
        <v>#N/A</v>
      </c>
      <c r="H56" s="32">
        <f t="shared" si="4"/>
        <v>0</v>
      </c>
      <c r="I56" s="51" t="e">
        <f>VLOOKUP(C56,B18:P42,4,FALSE)</f>
        <v>#N/A</v>
      </c>
      <c r="Q56" s="35"/>
      <c r="R56" s="35"/>
      <c r="S56" s="35"/>
      <c r="T56" s="35"/>
      <c r="U56" s="35"/>
      <c r="V56" s="35"/>
      <c r="W56" s="35"/>
      <c r="X56" s="35"/>
      <c r="Y56" s="35"/>
    </row>
    <row r="57" spans="1:25" s="51" customFormat="1" x14ac:dyDescent="0.2">
      <c r="A57" s="35" t="e">
        <f>#REF!</f>
        <v>#REF!</v>
      </c>
      <c r="B57" s="84"/>
      <c r="C57" s="35" t="e">
        <f t="array" ref="C57">INDEX($C$12:$C$17,MATCH(0,COUNTIF($C$30:C56,$C$12:$C$17),0))</f>
        <v>#N/A</v>
      </c>
      <c r="D57" s="35" t="e">
        <f t="array" ref="D57">INDEX($D$12:$D$17,MATCH(0,COUNTIF($D$30:D56,$D$12:$D$17),0))</f>
        <v>#N/A</v>
      </c>
      <c r="F57" s="53" t="e">
        <f>VLOOKUP(C57,B18:P43,7,FALSE)</f>
        <v>#N/A</v>
      </c>
      <c r="H57" s="32">
        <f t="shared" si="4"/>
        <v>0</v>
      </c>
      <c r="I57" s="51" t="e">
        <f>VLOOKUP(C57,B18:P43,4,FALSE)</f>
        <v>#N/A</v>
      </c>
      <c r="Q57" s="35"/>
      <c r="R57" s="35"/>
      <c r="S57" s="35"/>
      <c r="T57" s="35"/>
      <c r="U57" s="35"/>
      <c r="V57" s="35"/>
      <c r="W57" s="35"/>
      <c r="X57" s="35"/>
      <c r="Y57" s="35"/>
    </row>
    <row r="58" spans="1:25" s="51" customFormat="1" x14ac:dyDescent="0.2">
      <c r="A58" s="35" t="e">
        <f>#REF!</f>
        <v>#REF!</v>
      </c>
      <c r="B58" s="84"/>
      <c r="C58" s="35" t="e">
        <f t="array" ref="C58">INDEX($C$12:$C$17,MATCH(0,COUNTIF($C$30:C57,$C$12:$C$17),0))</f>
        <v>#N/A</v>
      </c>
      <c r="D58" s="35" t="e">
        <f t="array" ref="D58">INDEX($D$12:$D$17,MATCH(0,COUNTIF($D$30:D57,$D$12:$D$17),0))</f>
        <v>#N/A</v>
      </c>
      <c r="F58" s="53" t="e">
        <f>VLOOKUP(C58,B18:P44,7,FALSE)</f>
        <v>#N/A</v>
      </c>
      <c r="H58" s="32">
        <f t="shared" si="4"/>
        <v>0</v>
      </c>
      <c r="I58" s="51" t="e">
        <f>VLOOKUP(C58,B18:P44,4,FALSE)</f>
        <v>#N/A</v>
      </c>
      <c r="Q58" s="35"/>
      <c r="R58" s="35"/>
      <c r="S58" s="35"/>
      <c r="T58" s="35"/>
      <c r="U58" s="35"/>
      <c r="V58" s="35"/>
      <c r="W58" s="35"/>
      <c r="X58" s="35"/>
      <c r="Y58" s="35"/>
    </row>
    <row r="59" spans="1:25" s="51" customFormat="1" x14ac:dyDescent="0.2">
      <c r="A59" s="35" t="e">
        <f>#REF!</f>
        <v>#REF!</v>
      </c>
      <c r="B59" s="84"/>
      <c r="C59" s="35" t="e">
        <f t="array" ref="C59">INDEX($C$12:$C$17,MATCH(0,COUNTIF($C$30:C58,$C$12:$C$17),0))</f>
        <v>#N/A</v>
      </c>
      <c r="D59" s="35" t="e">
        <f t="array" ref="D59">INDEX($D$12:$D$17,MATCH(0,COUNTIF($D$30:D58,$D$12:$D$17),0))</f>
        <v>#N/A</v>
      </c>
      <c r="F59" s="53" t="e">
        <f>VLOOKUP(C59,B18:P45,7,FALSE)</f>
        <v>#N/A</v>
      </c>
      <c r="H59" s="32">
        <f t="shared" si="4"/>
        <v>0</v>
      </c>
      <c r="I59" s="51" t="e">
        <f>VLOOKUP(C59,B18:P45,4,FALSE)</f>
        <v>#N/A</v>
      </c>
      <c r="Q59" s="35"/>
      <c r="R59" s="35"/>
      <c r="S59" s="35"/>
      <c r="T59" s="35"/>
      <c r="U59" s="35"/>
      <c r="V59" s="35"/>
      <c r="W59" s="35"/>
      <c r="X59" s="35"/>
      <c r="Y59" s="35"/>
    </row>
    <row r="60" spans="1:25" s="51" customFormat="1" x14ac:dyDescent="0.2">
      <c r="A60" s="35" t="e">
        <f>#REF!</f>
        <v>#REF!</v>
      </c>
      <c r="B60" s="84"/>
      <c r="C60" s="35" t="e">
        <f t="array" ref="C60">INDEX($C$12:$C$17,MATCH(0,COUNTIF($C$30:C59,$C$12:$C$17),0))</f>
        <v>#N/A</v>
      </c>
      <c r="D60" s="35" t="e">
        <f t="array" ref="D60">INDEX($D$12:$D$17,MATCH(0,COUNTIF($D$30:D59,$D$12:$D$17),0))</f>
        <v>#N/A</v>
      </c>
      <c r="F60" s="53" t="e">
        <f>VLOOKUP(C60,B18:P46,7,FALSE)</f>
        <v>#N/A</v>
      </c>
      <c r="H60" s="32">
        <f t="shared" si="4"/>
        <v>0</v>
      </c>
      <c r="I60" s="51" t="e">
        <f>VLOOKUP(C60,B18:P46,4,FALSE)</f>
        <v>#N/A</v>
      </c>
      <c r="Q60" s="35"/>
      <c r="R60" s="35"/>
      <c r="S60" s="35"/>
      <c r="T60" s="35"/>
      <c r="U60" s="35"/>
      <c r="V60" s="35"/>
      <c r="W60" s="35"/>
      <c r="X60" s="35"/>
      <c r="Y60" s="35"/>
    </row>
    <row r="61" spans="1:25" s="51" customFormat="1" x14ac:dyDescent="0.2">
      <c r="A61" s="35" t="e">
        <f>#REF!</f>
        <v>#REF!</v>
      </c>
      <c r="B61" s="84"/>
      <c r="C61" s="35" t="e">
        <f t="array" ref="C61">INDEX($C$12:$C$17,MATCH(0,COUNTIF($C$30:C60,$C$12:$C$17),0))</f>
        <v>#N/A</v>
      </c>
      <c r="D61" s="35" t="e">
        <f t="array" ref="D61">INDEX($D$12:$D$17,MATCH(0,COUNTIF($D$30:D60,$D$12:$D$17),0))</f>
        <v>#N/A</v>
      </c>
      <c r="F61" s="53" t="e">
        <f>VLOOKUP(C61,B18:P47,7,FALSE)</f>
        <v>#N/A</v>
      </c>
      <c r="H61" s="32">
        <f t="shared" si="4"/>
        <v>0</v>
      </c>
      <c r="I61" s="51" t="e">
        <f>VLOOKUP(C61,B18:P47,4,FALSE)</f>
        <v>#N/A</v>
      </c>
      <c r="Q61" s="35"/>
      <c r="R61" s="35"/>
      <c r="S61" s="35"/>
      <c r="T61" s="35"/>
      <c r="U61" s="35"/>
      <c r="V61" s="35"/>
      <c r="W61" s="35"/>
      <c r="X61" s="35"/>
      <c r="Y61" s="35"/>
    </row>
    <row r="62" spans="1:25" s="51" customFormat="1" x14ac:dyDescent="0.2">
      <c r="A62" s="35" t="e">
        <f>#REF!</f>
        <v>#REF!</v>
      </c>
      <c r="B62" s="84"/>
      <c r="C62" s="35" t="e">
        <f t="array" ref="C62">INDEX($C$12:$C$17,MATCH(0,COUNTIF($C$30:C61,$C$12:$C$17),0))</f>
        <v>#N/A</v>
      </c>
      <c r="D62" s="35" t="e">
        <f t="array" ref="D62">INDEX($D$12:$D$17,MATCH(0,COUNTIF($D$30:D61,$D$12:$D$17),0))</f>
        <v>#N/A</v>
      </c>
      <c r="F62" s="53" t="e">
        <f>VLOOKUP(C62,B18:P48,7,FALSE)</f>
        <v>#N/A</v>
      </c>
      <c r="H62" s="32">
        <f t="shared" si="4"/>
        <v>0</v>
      </c>
      <c r="I62" s="51" t="e">
        <f>VLOOKUP(C62,B18:P48,4,FALSE)</f>
        <v>#N/A</v>
      </c>
      <c r="Q62" s="35"/>
      <c r="R62" s="35"/>
      <c r="S62" s="35"/>
      <c r="T62" s="35"/>
      <c r="U62" s="35"/>
      <c r="V62" s="35"/>
      <c r="W62" s="35"/>
      <c r="X62" s="35"/>
      <c r="Y62" s="35"/>
    </row>
    <row r="63" spans="1:25" s="51" customFormat="1" x14ac:dyDescent="0.2">
      <c r="A63" s="35" t="e">
        <f>#REF!</f>
        <v>#REF!</v>
      </c>
      <c r="B63" s="84"/>
      <c r="C63" s="35" t="e">
        <f t="array" ref="C63">INDEX($C$12:$C$17,MATCH(0,COUNTIF($C$30:C62,$C$12:$C$17),0))</f>
        <v>#N/A</v>
      </c>
      <c r="D63" s="35" t="e">
        <f t="array" ref="D63">INDEX($D$12:$D$17,MATCH(0,COUNTIF($D$30:D62,$D$12:$D$17),0))</f>
        <v>#N/A</v>
      </c>
      <c r="F63" s="53" t="e">
        <f>VLOOKUP(C63,B18:P49,7,FALSE)</f>
        <v>#N/A</v>
      </c>
      <c r="H63" s="32">
        <f t="shared" si="4"/>
        <v>0</v>
      </c>
      <c r="I63" s="51" t="e">
        <f>VLOOKUP(C63,B18:P49,4,FALSE)</f>
        <v>#N/A</v>
      </c>
      <c r="Q63" s="35"/>
      <c r="R63" s="35"/>
      <c r="S63" s="35"/>
      <c r="T63" s="35"/>
      <c r="U63" s="35"/>
      <c r="V63" s="35"/>
      <c r="W63" s="35"/>
      <c r="X63" s="35"/>
      <c r="Y63" s="35"/>
    </row>
    <row r="64" spans="1:25" s="51" customFormat="1" x14ac:dyDescent="0.2">
      <c r="A64" s="35" t="e">
        <f>#REF!</f>
        <v>#REF!</v>
      </c>
      <c r="B64" s="84"/>
      <c r="C64" s="35" t="e">
        <f t="array" ref="C64">INDEX($C$12:$C$17,MATCH(0,COUNTIF($C$30:C63,$C$12:$C$17),0))</f>
        <v>#N/A</v>
      </c>
      <c r="D64" s="35" t="e">
        <f t="array" ref="D64">INDEX($D$12:$D$17,MATCH(0,COUNTIF($D$30:D63,$D$12:$D$17),0))</f>
        <v>#N/A</v>
      </c>
      <c r="F64" s="53" t="e">
        <f>VLOOKUP(C64,B18:P50,7,FALSE)</f>
        <v>#N/A</v>
      </c>
      <c r="H64" s="32">
        <f t="shared" si="4"/>
        <v>0</v>
      </c>
      <c r="I64" s="51" t="e">
        <f>VLOOKUP(C64,B18:P50,4,FALSE)</f>
        <v>#N/A</v>
      </c>
      <c r="Q64" s="35"/>
      <c r="R64" s="35"/>
      <c r="S64" s="35"/>
      <c r="T64" s="35"/>
      <c r="U64" s="35"/>
      <c r="V64" s="35"/>
      <c r="W64" s="35"/>
      <c r="X64" s="35"/>
      <c r="Y64" s="35"/>
    </row>
    <row r="65" spans="1:25" s="51" customFormat="1" x14ac:dyDescent="0.2">
      <c r="A65" s="35" t="e">
        <f>#REF!</f>
        <v>#REF!</v>
      </c>
      <c r="B65" s="84"/>
      <c r="C65" s="35" t="e">
        <f t="array" ref="C65">INDEX($C$12:$C$17,MATCH(0,COUNTIF($C$30:C64,$C$12:$C$17),0))</f>
        <v>#N/A</v>
      </c>
      <c r="D65" s="35" t="e">
        <f t="array" ref="D65">INDEX($D$12:$D$17,MATCH(0,COUNTIF($D$30:D64,$D$12:$D$17),0))</f>
        <v>#N/A</v>
      </c>
      <c r="F65" s="53" t="e">
        <f>VLOOKUP(C65,B18:P51,7,FALSE)</f>
        <v>#N/A</v>
      </c>
      <c r="H65" s="32">
        <f t="shared" si="4"/>
        <v>0</v>
      </c>
      <c r="I65" s="51" t="e">
        <f>VLOOKUP(C65,B18:P51,4,FALSE)</f>
        <v>#N/A</v>
      </c>
      <c r="Q65" s="35"/>
      <c r="R65" s="35"/>
      <c r="S65" s="35"/>
      <c r="T65" s="35"/>
      <c r="U65" s="35"/>
      <c r="V65" s="35"/>
      <c r="W65" s="35"/>
      <c r="X65" s="35"/>
      <c r="Y65" s="35"/>
    </row>
    <row r="66" spans="1:25" s="51" customFormat="1" x14ac:dyDescent="0.2">
      <c r="A66" s="35" t="e">
        <f>#REF!</f>
        <v>#REF!</v>
      </c>
      <c r="B66" s="84"/>
      <c r="C66" s="35" t="e">
        <f t="array" ref="C66">INDEX($C$12:$C$17,MATCH(0,COUNTIF($C$30:C65,$C$12:$C$17),0))</f>
        <v>#N/A</v>
      </c>
      <c r="D66" s="35" t="e">
        <f t="array" ref="D66">INDEX($D$12:$D$17,MATCH(0,COUNTIF($D$30:D65,$D$12:$D$17),0))</f>
        <v>#N/A</v>
      </c>
      <c r="F66" s="53" t="e">
        <f>VLOOKUP(C66,B18:P52,7,FALSE)</f>
        <v>#N/A</v>
      </c>
      <c r="H66" s="32">
        <f t="shared" si="4"/>
        <v>0</v>
      </c>
      <c r="I66" s="51" t="e">
        <f>VLOOKUP(C66,B18:P52,4,FALSE)</f>
        <v>#N/A</v>
      </c>
      <c r="Q66" s="35"/>
      <c r="R66" s="35"/>
      <c r="S66" s="35"/>
      <c r="T66" s="35"/>
      <c r="U66" s="35"/>
      <c r="V66" s="35"/>
      <c r="W66" s="35"/>
      <c r="X66" s="35"/>
      <c r="Y66" s="35"/>
    </row>
    <row r="67" spans="1:25" s="51" customFormat="1" x14ac:dyDescent="0.2">
      <c r="A67" s="35" t="e">
        <f>#REF!</f>
        <v>#REF!</v>
      </c>
      <c r="B67" s="84"/>
      <c r="C67" s="35" t="e">
        <f t="array" ref="C67">INDEX($C$12:$C$17,MATCH(0,COUNTIF($C$30:C66,$C$12:$C$17),0))</f>
        <v>#N/A</v>
      </c>
      <c r="D67" s="35" t="e">
        <f t="array" ref="D67">INDEX($D$12:$D$17,MATCH(0,COUNTIF($D$30:D66,$D$12:$D$17),0))</f>
        <v>#N/A</v>
      </c>
      <c r="F67" s="53" t="e">
        <f>VLOOKUP(C67,B18:P53,7,FALSE)</f>
        <v>#N/A</v>
      </c>
      <c r="H67" s="32">
        <f t="shared" si="4"/>
        <v>0</v>
      </c>
      <c r="I67" s="51" t="e">
        <f>VLOOKUP(C67,B18:P53,4,FALSE)</f>
        <v>#N/A</v>
      </c>
      <c r="Q67" s="35"/>
      <c r="R67" s="35"/>
      <c r="S67" s="35"/>
      <c r="T67" s="35"/>
      <c r="U67" s="35"/>
      <c r="V67" s="35"/>
      <c r="W67" s="35"/>
      <c r="X67" s="35"/>
      <c r="Y67" s="35"/>
    </row>
    <row r="68" spans="1:25" s="51" customFormat="1" x14ac:dyDescent="0.2">
      <c r="A68" s="35" t="e">
        <f>#REF!</f>
        <v>#REF!</v>
      </c>
      <c r="B68" s="84"/>
      <c r="C68" s="35" t="e">
        <f t="array" ref="C68">INDEX($C$12:$C$17,MATCH(0,COUNTIF($C$30:C67,$C$12:$C$17),0))</f>
        <v>#N/A</v>
      </c>
      <c r="D68" s="35" t="e">
        <f t="array" ref="D68">INDEX($D$12:$D$17,MATCH(0,COUNTIF($D$30:D67,$D$12:$D$17),0))</f>
        <v>#N/A</v>
      </c>
      <c r="F68" s="53" t="e">
        <f>VLOOKUP(C68,B18:P54,7,FALSE)</f>
        <v>#N/A</v>
      </c>
      <c r="H68" s="32">
        <f t="shared" si="4"/>
        <v>0</v>
      </c>
      <c r="I68" s="51" t="e">
        <f>VLOOKUP(C68,B18:P54,4,FALSE)</f>
        <v>#N/A</v>
      </c>
      <c r="Q68" s="35"/>
      <c r="R68" s="35"/>
      <c r="S68" s="35"/>
      <c r="T68" s="35"/>
      <c r="U68" s="35"/>
      <c r="V68" s="35"/>
      <c r="W68" s="35"/>
      <c r="X68" s="35"/>
      <c r="Y68" s="35"/>
    </row>
    <row r="69" spans="1:25" s="51" customFormat="1" x14ac:dyDescent="0.2">
      <c r="A69" s="35" t="e">
        <f>#REF!</f>
        <v>#REF!</v>
      </c>
      <c r="B69" s="84"/>
      <c r="C69" s="35" t="e">
        <f t="array" ref="C69">INDEX($C$12:$C$17,MATCH(0,COUNTIF($C$30:C68,$C$12:$C$17),0))</f>
        <v>#N/A</v>
      </c>
      <c r="D69" s="35" t="e">
        <f t="array" ref="D69">INDEX($D$12:$D$17,MATCH(0,COUNTIF($D$30:D68,$D$12:$D$17),0))</f>
        <v>#N/A</v>
      </c>
      <c r="F69" s="53" t="e">
        <f>VLOOKUP(C69,B18:P55,7,FALSE)</f>
        <v>#N/A</v>
      </c>
      <c r="H69" s="32">
        <f t="shared" si="4"/>
        <v>0</v>
      </c>
      <c r="I69" s="51" t="e">
        <f>VLOOKUP(C69,B18:P55,4,FALSE)</f>
        <v>#N/A</v>
      </c>
      <c r="Q69" s="35"/>
      <c r="R69" s="35"/>
      <c r="S69" s="35"/>
      <c r="T69" s="35"/>
      <c r="U69" s="35"/>
      <c r="V69" s="35"/>
      <c r="W69" s="35"/>
      <c r="X69" s="35"/>
      <c r="Y69" s="35"/>
    </row>
    <row r="70" spans="1:25" s="51" customFormat="1" x14ac:dyDescent="0.2">
      <c r="A70" s="35"/>
      <c r="B70" s="84"/>
      <c r="C70" s="35"/>
      <c r="D70" s="35"/>
      <c r="H70" s="32"/>
      <c r="Q70" s="35"/>
      <c r="R70" s="35"/>
      <c r="S70" s="35"/>
      <c r="T70" s="35"/>
      <c r="U70" s="35"/>
      <c r="V70" s="35"/>
      <c r="W70" s="35"/>
      <c r="X70" s="35"/>
      <c r="Y70" s="35"/>
    </row>
  </sheetData>
  <autoFilter ref="S11:Y24" xr:uid="{00000000-0009-0000-0000-000013000000}"/>
  <mergeCells count="49">
    <mergeCell ref="B28:D28"/>
    <mergeCell ref="H28:J28"/>
    <mergeCell ref="N28:P28"/>
    <mergeCell ref="B29:D29"/>
    <mergeCell ref="H29:J29"/>
    <mergeCell ref="N29:P29"/>
    <mergeCell ref="B25:I25"/>
    <mergeCell ref="K25:O25"/>
    <mergeCell ref="S26:T26"/>
    <mergeCell ref="W26:Y26"/>
    <mergeCell ref="S27:T27"/>
    <mergeCell ref="W27:Y27"/>
    <mergeCell ref="B23:I23"/>
    <mergeCell ref="K23:O23"/>
    <mergeCell ref="S23:X23"/>
    <mergeCell ref="B24:I24"/>
    <mergeCell ref="K24:O24"/>
    <mergeCell ref="S24:X24"/>
    <mergeCell ref="B21:I21"/>
    <mergeCell ref="K21:O21"/>
    <mergeCell ref="S21:X21"/>
    <mergeCell ref="B22:I22"/>
    <mergeCell ref="K22:O22"/>
    <mergeCell ref="S22:X22"/>
    <mergeCell ref="S18:X18"/>
    <mergeCell ref="B19:I19"/>
    <mergeCell ref="K19:O19"/>
    <mergeCell ref="S19:X19"/>
    <mergeCell ref="B20:I20"/>
    <mergeCell ref="K20:O20"/>
    <mergeCell ref="S20:X20"/>
    <mergeCell ref="A10:A11"/>
    <mergeCell ref="D10:D11"/>
    <mergeCell ref="E10:J10"/>
    <mergeCell ref="K10:P10"/>
    <mergeCell ref="B18:I18"/>
    <mergeCell ref="K18:O18"/>
    <mergeCell ref="V9:Y9"/>
    <mergeCell ref="E1:G1"/>
    <mergeCell ref="K1:M1"/>
    <mergeCell ref="N1:P1"/>
    <mergeCell ref="A4:A5"/>
    <mergeCell ref="B5:J5"/>
    <mergeCell ref="B6:J6"/>
    <mergeCell ref="S6:Y6"/>
    <mergeCell ref="S7:Y7"/>
    <mergeCell ref="B8:C8"/>
    <mergeCell ref="E8:J8"/>
    <mergeCell ref="K8:P8"/>
  </mergeCells>
  <conditionalFormatting sqref="A10 D10:E10 K10:P10">
    <cfRule type="expression" dxfId="8" priority="4">
      <formula>$B11</formula>
    </cfRule>
  </conditionalFormatting>
  <conditionalFormatting sqref="A11 E11:P11">
    <cfRule type="expression" dxfId="7" priority="5">
      <formula>#REF!</formula>
    </cfRule>
  </conditionalFormatting>
  <conditionalFormatting sqref="B11:C11 B12:B17 D12:H17 J12:P17 S12:S17">
    <cfRule type="expression" dxfId="6" priority="3">
      <formula>$B11</formula>
    </cfRule>
  </conditionalFormatting>
  <conditionalFormatting sqref="C12:C15">
    <cfRule type="expression" dxfId="5" priority="8">
      <formula>#REF!</formula>
    </cfRule>
  </conditionalFormatting>
  <conditionalFormatting sqref="C12:C17">
    <cfRule type="expression" dxfId="4" priority="6">
      <formula>AND(SEARCH($S$1,$C12),$S$1&lt;&gt;"")</formula>
    </cfRule>
    <cfRule type="expression" dxfId="3" priority="7">
      <formula>AND(SEARCH($S$1,$F12),$S$1&lt;&gt;"")</formula>
    </cfRule>
    <cfRule type="duplicateValues" dxfId="2" priority="9"/>
  </conditionalFormatting>
  <conditionalFormatting sqref="C16:C17">
    <cfRule type="expression" dxfId="1" priority="2">
      <formula>$B14</formula>
    </cfRule>
  </conditionalFormatting>
  <conditionalFormatting sqref="C31:C69">
    <cfRule type="duplicateValues" dxfId="0" priority="1"/>
  </conditionalFormatting>
  <conditionalFormatting sqref="T12:Y17">
    <cfRule type="duplicateValues" priority="10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horizontalDpi="360" verticalDpi="360" r:id="rId1"/>
  <colBreaks count="1" manualBreakCount="1">
    <brk id="10" max="6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8"/>
  <sheetViews>
    <sheetView view="pageBreakPreview" zoomScale="60" zoomScaleNormal="100" workbookViewId="0">
      <selection activeCell="D3" sqref="D3"/>
    </sheetView>
  </sheetViews>
  <sheetFormatPr defaultRowHeight="15.75" x14ac:dyDescent="0.25"/>
  <cols>
    <col min="1" max="1" width="5.42578125" style="3" customWidth="1"/>
    <col min="2" max="2" width="12" style="3" customWidth="1"/>
    <col min="3" max="3" width="8.5703125" style="3" customWidth="1"/>
    <col min="4" max="4" width="26.85546875" style="3" customWidth="1"/>
    <col min="5" max="5" width="8" style="3" customWidth="1"/>
    <col min="6" max="6" width="11.42578125" style="3" customWidth="1"/>
    <col min="7" max="7" width="11.7109375" style="4" customWidth="1"/>
    <col min="8" max="8" width="15.140625" style="3" customWidth="1"/>
    <col min="9" max="16384" width="9.140625" style="3"/>
  </cols>
  <sheetData>
    <row r="1" spans="1:8" x14ac:dyDescent="0.25">
      <c r="A1" s="3" t="s">
        <v>0</v>
      </c>
    </row>
    <row r="2" spans="1:8" x14ac:dyDescent="0.25">
      <c r="A2" s="3" t="s">
        <v>20</v>
      </c>
    </row>
    <row r="3" spans="1:8" x14ac:dyDescent="0.25">
      <c r="A3" s="3" t="s">
        <v>88</v>
      </c>
    </row>
    <row r="4" spans="1:8" ht="60.75" customHeight="1" x14ac:dyDescent="0.25">
      <c r="A4" s="133" t="s">
        <v>38</v>
      </c>
      <c r="B4" s="133"/>
      <c r="C4" s="133"/>
      <c r="D4" s="133"/>
      <c r="E4" s="133"/>
      <c r="F4" s="133"/>
      <c r="G4" s="133"/>
      <c r="H4" s="133"/>
    </row>
    <row r="5" spans="1:8" ht="63" x14ac:dyDescent="0.25">
      <c r="A5" s="5" t="s">
        <v>1</v>
      </c>
      <c r="B5" s="5" t="s">
        <v>13</v>
      </c>
      <c r="C5" s="5" t="s">
        <v>17</v>
      </c>
      <c r="D5" s="5" t="s">
        <v>2</v>
      </c>
      <c r="E5" s="5" t="s">
        <v>3</v>
      </c>
      <c r="F5" s="5" t="s">
        <v>19</v>
      </c>
      <c r="G5" s="6" t="s">
        <v>14</v>
      </c>
      <c r="H5" s="7" t="s">
        <v>12</v>
      </c>
    </row>
    <row r="6" spans="1:8" x14ac:dyDescent="0.25">
      <c r="A6" s="5">
        <v>0</v>
      </c>
      <c r="B6" s="5">
        <v>1</v>
      </c>
      <c r="C6" s="5">
        <v>2</v>
      </c>
      <c r="D6" s="5">
        <v>3</v>
      </c>
      <c r="E6" s="5">
        <v>4</v>
      </c>
      <c r="F6" s="5">
        <v>5</v>
      </c>
      <c r="G6" s="14">
        <v>6</v>
      </c>
      <c r="H6" s="8" t="s">
        <v>18</v>
      </c>
    </row>
    <row r="7" spans="1:8" ht="110.25" x14ac:dyDescent="0.25">
      <c r="A7" s="5">
        <v>1</v>
      </c>
      <c r="B7" s="15" t="s">
        <v>23</v>
      </c>
      <c r="C7" s="15">
        <v>0.65</v>
      </c>
      <c r="D7" s="15" t="s">
        <v>40</v>
      </c>
      <c r="E7" s="15" t="s">
        <v>4</v>
      </c>
      <c r="F7" s="16">
        <v>4040</v>
      </c>
      <c r="G7" s="16">
        <v>0</v>
      </c>
      <c r="H7" s="10">
        <f>F7*G7</f>
        <v>0</v>
      </c>
    </row>
    <row r="8" spans="1:8" ht="47.25" x14ac:dyDescent="0.25">
      <c r="A8" s="5">
        <v>2</v>
      </c>
      <c r="B8" s="17" t="s">
        <v>22</v>
      </c>
      <c r="C8" s="16">
        <v>37.24</v>
      </c>
      <c r="D8" s="17" t="s">
        <v>21</v>
      </c>
      <c r="E8" s="15" t="s">
        <v>16</v>
      </c>
      <c r="F8" s="16">
        <v>75.3</v>
      </c>
      <c r="G8" s="16">
        <v>0</v>
      </c>
      <c r="H8" s="10">
        <f>F8*G8</f>
        <v>0</v>
      </c>
    </row>
    <row r="9" spans="1:8" ht="63" x14ac:dyDescent="0.25">
      <c r="A9" s="5">
        <v>3</v>
      </c>
      <c r="B9" s="15" t="s">
        <v>34</v>
      </c>
      <c r="C9" s="16">
        <v>4.5199999999999996</v>
      </c>
      <c r="D9" s="18" t="s">
        <v>33</v>
      </c>
      <c r="E9" s="26" t="s">
        <v>39</v>
      </c>
      <c r="F9" s="16">
        <v>417.9</v>
      </c>
      <c r="G9" s="16">
        <v>0</v>
      </c>
      <c r="H9" s="10">
        <f>F9*G9</f>
        <v>0</v>
      </c>
    </row>
    <row r="10" spans="1:8" x14ac:dyDescent="0.25">
      <c r="A10" s="131" t="s">
        <v>10</v>
      </c>
      <c r="B10" s="131"/>
      <c r="C10" s="131"/>
      <c r="D10" s="131"/>
      <c r="E10" s="131"/>
      <c r="F10" s="131"/>
      <c r="G10" s="131"/>
      <c r="H10" s="19">
        <f>H7+H8+H9</f>
        <v>0</v>
      </c>
    </row>
    <row r="11" spans="1:8" x14ac:dyDescent="0.25">
      <c r="A11" s="132" t="s">
        <v>7</v>
      </c>
      <c r="B11" s="132"/>
      <c r="C11" s="132"/>
      <c r="D11" s="132"/>
      <c r="E11" s="132"/>
      <c r="F11" s="132"/>
      <c r="G11" s="132"/>
      <c r="H11" s="20">
        <f>H10*0.0225</f>
        <v>0</v>
      </c>
    </row>
    <row r="12" spans="1:8" x14ac:dyDescent="0.25">
      <c r="A12" s="131" t="s">
        <v>9</v>
      </c>
      <c r="B12" s="131"/>
      <c r="C12" s="131"/>
      <c r="D12" s="131"/>
      <c r="E12" s="131"/>
      <c r="F12" s="131"/>
      <c r="G12" s="131"/>
      <c r="H12" s="19">
        <f>H10+H11</f>
        <v>0</v>
      </c>
    </row>
    <row r="13" spans="1:8" x14ac:dyDescent="0.25">
      <c r="A13" s="132" t="s">
        <v>5</v>
      </c>
      <c r="B13" s="132"/>
      <c r="C13" s="132"/>
      <c r="D13" s="132"/>
      <c r="E13" s="132"/>
      <c r="F13" s="132"/>
      <c r="G13" s="132"/>
      <c r="H13" s="20">
        <f>H12*0.04</f>
        <v>0</v>
      </c>
    </row>
    <row r="14" spans="1:8" x14ac:dyDescent="0.25">
      <c r="A14" s="131" t="s">
        <v>11</v>
      </c>
      <c r="B14" s="131"/>
      <c r="C14" s="131"/>
      <c r="D14" s="131"/>
      <c r="E14" s="131"/>
      <c r="F14" s="131"/>
      <c r="G14" s="131"/>
      <c r="H14" s="19">
        <f>H12+H13</f>
        <v>0</v>
      </c>
    </row>
    <row r="15" spans="1:8" x14ac:dyDescent="0.25">
      <c r="A15" s="132" t="s">
        <v>6</v>
      </c>
      <c r="B15" s="132"/>
      <c r="C15" s="132"/>
      <c r="D15" s="132"/>
      <c r="E15" s="132"/>
      <c r="F15" s="132"/>
      <c r="G15" s="132"/>
      <c r="H15" s="20">
        <f>H14*0.04</f>
        <v>0</v>
      </c>
    </row>
    <row r="16" spans="1:8" x14ac:dyDescent="0.25">
      <c r="A16" s="131" t="s">
        <v>8</v>
      </c>
      <c r="B16" s="131"/>
      <c r="C16" s="131"/>
      <c r="D16" s="131"/>
      <c r="E16" s="131"/>
      <c r="F16" s="131"/>
      <c r="G16" s="131"/>
      <c r="H16" s="19">
        <f>H14+H15</f>
        <v>0</v>
      </c>
    </row>
    <row r="17" spans="1:8" x14ac:dyDescent="0.25">
      <c r="A17" s="21"/>
      <c r="B17" s="21"/>
      <c r="C17" s="21"/>
      <c r="D17" s="21"/>
      <c r="E17" s="21"/>
      <c r="F17" s="21"/>
      <c r="G17" s="22"/>
    </row>
    <row r="18" spans="1:8" x14ac:dyDescent="0.25">
      <c r="B18" s="3" t="s">
        <v>89</v>
      </c>
      <c r="F18" s="3" t="s">
        <v>88</v>
      </c>
      <c r="G18" s="3"/>
      <c r="H18" s="4"/>
    </row>
  </sheetData>
  <mergeCells count="8">
    <mergeCell ref="A10:G10"/>
    <mergeCell ref="A11:G11"/>
    <mergeCell ref="A4:H4"/>
    <mergeCell ref="A16:G16"/>
    <mergeCell ref="A12:G12"/>
    <mergeCell ref="A13:G13"/>
    <mergeCell ref="A14:G14"/>
    <mergeCell ref="A15:G15"/>
  </mergeCells>
  <pageMargins left="0.35433070866141736" right="0.74803149606299213" top="0.11811023622047245" bottom="0.11811023622047245" header="0.51181102362204722" footer="0.51181102362204722"/>
  <pageSetup paperSize="9" scale="94"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40"/>
  <sheetViews>
    <sheetView view="pageBreakPreview" zoomScale="60" zoomScaleNormal="100" workbookViewId="0">
      <selection activeCell="A19" sqref="A19:G19"/>
    </sheetView>
  </sheetViews>
  <sheetFormatPr defaultRowHeight="15.75" x14ac:dyDescent="0.25"/>
  <cols>
    <col min="1" max="1" width="4.85546875" style="3" customWidth="1"/>
    <col min="2" max="2" width="13.5703125" style="3" customWidth="1"/>
    <col min="3" max="3" width="9.140625" style="3" customWidth="1"/>
    <col min="4" max="4" width="39.140625" style="3" customWidth="1"/>
    <col min="5" max="5" width="10.140625" style="3" customWidth="1"/>
    <col min="6" max="6" width="12.28515625" style="3" customWidth="1"/>
    <col min="7" max="7" width="8.28515625" style="4" customWidth="1"/>
    <col min="8" max="8" width="17.7109375" style="3" customWidth="1"/>
    <col min="9" max="16384" width="9.140625" style="3"/>
  </cols>
  <sheetData>
    <row r="1" spans="1:8" ht="15" customHeight="1" x14ac:dyDescent="0.25">
      <c r="A1" s="3" t="s">
        <v>0</v>
      </c>
    </row>
    <row r="2" spans="1:8" ht="15" customHeight="1" x14ac:dyDescent="0.25">
      <c r="A2" s="3" t="s">
        <v>20</v>
      </c>
    </row>
    <row r="3" spans="1:8" ht="15" customHeight="1" x14ac:dyDescent="0.25">
      <c r="A3" s="3" t="s">
        <v>91</v>
      </c>
    </row>
    <row r="4" spans="1:8" ht="15" customHeight="1" x14ac:dyDescent="0.25"/>
    <row r="5" spans="1:8" ht="34.5" customHeight="1" thickBot="1" x14ac:dyDescent="0.3">
      <c r="A5" s="135" t="s">
        <v>37</v>
      </c>
      <c r="B5" s="135"/>
      <c r="C5" s="135"/>
      <c r="D5" s="135"/>
      <c r="E5" s="135"/>
      <c r="F5" s="135"/>
      <c r="G5" s="135"/>
      <c r="H5" s="135"/>
    </row>
    <row r="6" spans="1:8" ht="63" x14ac:dyDescent="0.25">
      <c r="A6" s="5" t="s">
        <v>1</v>
      </c>
      <c r="B6" s="5" t="s">
        <v>13</v>
      </c>
      <c r="C6" s="5" t="s">
        <v>17</v>
      </c>
      <c r="D6" s="5" t="s">
        <v>2</v>
      </c>
      <c r="E6" s="5" t="s">
        <v>3</v>
      </c>
      <c r="F6" s="5" t="s">
        <v>19</v>
      </c>
      <c r="G6" s="6" t="s">
        <v>14</v>
      </c>
      <c r="H6" s="7" t="s">
        <v>12</v>
      </c>
    </row>
    <row r="7" spans="1:8" x14ac:dyDescent="0.25">
      <c r="A7" s="5">
        <v>0</v>
      </c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8" t="s">
        <v>18</v>
      </c>
    </row>
    <row r="8" spans="1:8" ht="47.25" x14ac:dyDescent="0.25">
      <c r="A8" s="5">
        <v>1</v>
      </c>
      <c r="B8" s="9" t="s">
        <v>25</v>
      </c>
      <c r="C8" s="9">
        <v>45.71</v>
      </c>
      <c r="D8" s="1" t="s">
        <v>31</v>
      </c>
      <c r="E8" s="9" t="s">
        <v>15</v>
      </c>
      <c r="F8" s="13">
        <v>71.490000000000009</v>
      </c>
      <c r="G8" s="31">
        <v>0</v>
      </c>
      <c r="H8" s="10">
        <f t="shared" ref="H8:H13" si="0">F8*G8</f>
        <v>0</v>
      </c>
    </row>
    <row r="9" spans="1:8" ht="47.25" x14ac:dyDescent="0.25">
      <c r="A9" s="5">
        <f>A8+1</f>
        <v>2</v>
      </c>
      <c r="B9" s="9" t="s">
        <v>25</v>
      </c>
      <c r="C9" s="9">
        <v>45.71</v>
      </c>
      <c r="D9" s="1" t="s">
        <v>30</v>
      </c>
      <c r="E9" s="9" t="s">
        <v>15</v>
      </c>
      <c r="F9" s="13">
        <v>21.847999999999999</v>
      </c>
      <c r="G9" s="31">
        <v>0</v>
      </c>
      <c r="H9" s="10">
        <f t="shared" si="0"/>
        <v>0</v>
      </c>
    </row>
    <row r="10" spans="1:8" ht="47.25" x14ac:dyDescent="0.25">
      <c r="A10" s="5">
        <f t="shared" ref="A10:A13" si="1">A9+1</f>
        <v>3</v>
      </c>
      <c r="B10" s="9" t="s">
        <v>36</v>
      </c>
      <c r="C10" s="9">
        <v>36.36</v>
      </c>
      <c r="D10" s="1" t="s">
        <v>35</v>
      </c>
      <c r="E10" s="9" t="s">
        <v>15</v>
      </c>
      <c r="F10" s="13">
        <v>0.45</v>
      </c>
      <c r="G10" s="31">
        <v>0</v>
      </c>
      <c r="H10" s="10">
        <f t="shared" si="0"/>
        <v>0</v>
      </c>
    </row>
    <row r="11" spans="1:8" ht="63" x14ac:dyDescent="0.25">
      <c r="A11" s="5">
        <f t="shared" si="1"/>
        <v>4</v>
      </c>
      <c r="B11" s="9" t="s">
        <v>26</v>
      </c>
      <c r="C11" s="9">
        <v>49.38</v>
      </c>
      <c r="D11" s="1" t="s">
        <v>32</v>
      </c>
      <c r="E11" s="9" t="s">
        <v>15</v>
      </c>
      <c r="F11" s="13">
        <v>97.8</v>
      </c>
      <c r="G11" s="31">
        <v>0</v>
      </c>
      <c r="H11" s="10">
        <f t="shared" si="0"/>
        <v>0</v>
      </c>
    </row>
    <row r="12" spans="1:8" ht="63" x14ac:dyDescent="0.25">
      <c r="A12" s="5">
        <f t="shared" si="1"/>
        <v>5</v>
      </c>
      <c r="B12" s="9" t="s">
        <v>27</v>
      </c>
      <c r="C12" s="9">
        <v>102.56</v>
      </c>
      <c r="D12" s="1" t="s">
        <v>24</v>
      </c>
      <c r="E12" s="9" t="s">
        <v>15</v>
      </c>
      <c r="F12" s="13">
        <v>13.268000000000001</v>
      </c>
      <c r="G12" s="31">
        <v>0</v>
      </c>
      <c r="H12" s="10">
        <f t="shared" ref="H12" si="2">F12*G12</f>
        <v>0</v>
      </c>
    </row>
    <row r="13" spans="1:8" ht="18.75" x14ac:dyDescent="0.25">
      <c r="A13" s="5">
        <f t="shared" si="1"/>
        <v>6</v>
      </c>
      <c r="B13" s="9" t="s">
        <v>28</v>
      </c>
      <c r="C13" s="9">
        <v>1.85</v>
      </c>
      <c r="D13" s="2" t="s">
        <v>29</v>
      </c>
      <c r="E13" s="9" t="s">
        <v>16</v>
      </c>
      <c r="F13" s="13">
        <v>75.3</v>
      </c>
      <c r="G13" s="30">
        <v>0</v>
      </c>
      <c r="H13" s="10">
        <f t="shared" si="0"/>
        <v>0</v>
      </c>
    </row>
    <row r="14" spans="1:8" s="24" customFormat="1" ht="21" customHeight="1" x14ac:dyDescent="0.25">
      <c r="A14" s="131" t="s">
        <v>10</v>
      </c>
      <c r="B14" s="131"/>
      <c r="C14" s="131"/>
      <c r="D14" s="131"/>
      <c r="E14" s="131"/>
      <c r="F14" s="131"/>
      <c r="G14" s="131"/>
      <c r="H14" s="23">
        <f>SUM(H8:H13)</f>
        <v>0</v>
      </c>
    </row>
    <row r="15" spans="1:8" ht="21" customHeight="1" x14ac:dyDescent="0.25">
      <c r="A15" s="132" t="s">
        <v>7</v>
      </c>
      <c r="B15" s="132"/>
      <c r="C15" s="132"/>
      <c r="D15" s="132"/>
      <c r="E15" s="132"/>
      <c r="F15" s="132"/>
      <c r="G15" s="132"/>
      <c r="H15" s="11">
        <f>H14*0.0225</f>
        <v>0</v>
      </c>
    </row>
    <row r="16" spans="1:8" s="24" customFormat="1" ht="21" customHeight="1" x14ac:dyDescent="0.25">
      <c r="A16" s="131" t="s">
        <v>9</v>
      </c>
      <c r="B16" s="131"/>
      <c r="C16" s="131"/>
      <c r="D16" s="131"/>
      <c r="E16" s="131"/>
      <c r="F16" s="131"/>
      <c r="G16" s="131"/>
      <c r="H16" s="23">
        <f>SUM(H14:H15)</f>
        <v>0</v>
      </c>
    </row>
    <row r="17" spans="1:13" ht="21" customHeight="1" x14ac:dyDescent="0.25">
      <c r="A17" s="132" t="s">
        <v>5</v>
      </c>
      <c r="B17" s="132"/>
      <c r="C17" s="132"/>
      <c r="D17" s="132"/>
      <c r="E17" s="132"/>
      <c r="F17" s="132"/>
      <c r="G17" s="132"/>
      <c r="H17" s="11">
        <f>H16*0.04</f>
        <v>0</v>
      </c>
    </row>
    <row r="18" spans="1:13" s="24" customFormat="1" ht="21" customHeight="1" x14ac:dyDescent="0.25">
      <c r="A18" s="131" t="s">
        <v>11</v>
      </c>
      <c r="B18" s="131"/>
      <c r="C18" s="131"/>
      <c r="D18" s="131"/>
      <c r="E18" s="131"/>
      <c r="F18" s="131"/>
      <c r="G18" s="131"/>
      <c r="H18" s="23">
        <f>SUM(H16:H17)</f>
        <v>0</v>
      </c>
    </row>
    <row r="19" spans="1:13" ht="21" customHeight="1" x14ac:dyDescent="0.25">
      <c r="A19" s="132" t="s">
        <v>6</v>
      </c>
      <c r="B19" s="132"/>
      <c r="C19" s="132"/>
      <c r="D19" s="132"/>
      <c r="E19" s="132"/>
      <c r="F19" s="132"/>
      <c r="G19" s="132"/>
      <c r="H19" s="11">
        <f>H18*0.04</f>
        <v>0</v>
      </c>
    </row>
    <row r="20" spans="1:13" s="24" customFormat="1" ht="21" customHeight="1" x14ac:dyDescent="0.25">
      <c r="A20" s="131" t="s">
        <v>8</v>
      </c>
      <c r="B20" s="131"/>
      <c r="C20" s="131"/>
      <c r="D20" s="131"/>
      <c r="E20" s="131"/>
      <c r="F20" s="131"/>
      <c r="G20" s="131"/>
      <c r="H20" s="23">
        <f>SUM(H18:H19)</f>
        <v>0</v>
      </c>
      <c r="M20" s="25"/>
    </row>
    <row r="21" spans="1:13" ht="12.75" customHeight="1" x14ac:dyDescent="0.25">
      <c r="H21" s="4"/>
    </row>
    <row r="22" spans="1:13" ht="12.75" customHeight="1" x14ac:dyDescent="0.25">
      <c r="H22" s="4"/>
    </row>
    <row r="23" spans="1:13" ht="21.75" customHeight="1" x14ac:dyDescent="0.25">
      <c r="B23" s="3" t="s">
        <v>89</v>
      </c>
      <c r="F23" s="3" t="s">
        <v>88</v>
      </c>
    </row>
    <row r="24" spans="1:13" ht="21.75" customHeight="1" x14ac:dyDescent="0.25"/>
    <row r="25" spans="1:13" ht="27.75" customHeight="1" x14ac:dyDescent="0.25">
      <c r="A25" s="12"/>
    </row>
    <row r="27" spans="1:13" ht="12.75" customHeight="1" x14ac:dyDescent="0.25">
      <c r="A27" s="134"/>
      <c r="B27" s="134"/>
      <c r="C27" s="134"/>
      <c r="D27" s="134"/>
      <c r="E27" s="134"/>
      <c r="F27" s="134"/>
      <c r="G27" s="134"/>
      <c r="H27" s="134"/>
    </row>
    <row r="28" spans="1:13" ht="12.75" customHeight="1" x14ac:dyDescent="0.25"/>
    <row r="29" spans="1:13" ht="12.75" customHeight="1" x14ac:dyDescent="0.25"/>
    <row r="30" spans="1:13" ht="12.75" customHeight="1" x14ac:dyDescent="0.25"/>
    <row r="31" spans="1:13" ht="12.75" customHeight="1" x14ac:dyDescent="0.25"/>
    <row r="32" spans="1:13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</sheetData>
  <mergeCells count="9">
    <mergeCell ref="A14:G14"/>
    <mergeCell ref="A15:G15"/>
    <mergeCell ref="A27:H27"/>
    <mergeCell ref="A20:G20"/>
    <mergeCell ref="A5:H5"/>
    <mergeCell ref="A16:G16"/>
    <mergeCell ref="A17:G17"/>
    <mergeCell ref="A18:G18"/>
    <mergeCell ref="A19:G19"/>
  </mergeCells>
  <pageMargins left="0.55118110236220474" right="0.35433070866141736" top="0.11811023622047245" bottom="0.11811023622047245" header="0.51181102362204722" footer="0.51181102362204722"/>
  <pageSetup paperSize="9" scale="83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2F24D-6041-4F6E-BF61-0A3996725A96}">
  <dimension ref="A1:C13"/>
  <sheetViews>
    <sheetView tabSelected="1" workbookViewId="0">
      <selection activeCell="B24" sqref="B24"/>
    </sheetView>
  </sheetViews>
  <sheetFormatPr defaultRowHeight="12.75" x14ac:dyDescent="0.2"/>
  <cols>
    <col min="2" max="2" width="25.85546875" customWidth="1"/>
    <col min="3" max="3" width="11.7109375" bestFit="1" customWidth="1"/>
  </cols>
  <sheetData>
    <row r="1" spans="1:3" x14ac:dyDescent="0.2">
      <c r="A1" t="s">
        <v>63</v>
      </c>
    </row>
    <row r="4" spans="1:3" x14ac:dyDescent="0.2">
      <c r="B4" t="s">
        <v>62</v>
      </c>
      <c r="C4">
        <v>2026</v>
      </c>
    </row>
    <row r="6" spans="1:3" x14ac:dyDescent="0.2">
      <c r="A6" s="27" t="s">
        <v>56</v>
      </c>
      <c r="B6" s="27" t="s">
        <v>57</v>
      </c>
      <c r="C6" s="27" t="s">
        <v>58</v>
      </c>
    </row>
    <row r="7" spans="1:3" x14ac:dyDescent="0.2">
      <c r="A7" s="27">
        <v>1</v>
      </c>
      <c r="B7" s="27" t="s">
        <v>59</v>
      </c>
      <c r="C7" s="28">
        <f>'C+R'!Y24</f>
        <v>0</v>
      </c>
    </row>
    <row r="8" spans="1:3" x14ac:dyDescent="0.2">
      <c r="A8" s="27">
        <v>2</v>
      </c>
      <c r="B8" s="27" t="s">
        <v>60</v>
      </c>
      <c r="C8" s="27">
        <f>'taieri de îngrijire'!H16</f>
        <v>0</v>
      </c>
    </row>
    <row r="9" spans="1:3" x14ac:dyDescent="0.2">
      <c r="A9" s="27">
        <v>3</v>
      </c>
      <c r="B9" s="27" t="s">
        <v>61</v>
      </c>
      <c r="C9" s="29">
        <f>'Evaluare ML'!H20</f>
        <v>0</v>
      </c>
    </row>
    <row r="10" spans="1:3" x14ac:dyDescent="0.2">
      <c r="A10" s="27"/>
      <c r="B10" s="27"/>
      <c r="C10" s="28">
        <f>SUM(C7:C9)</f>
        <v>0</v>
      </c>
    </row>
    <row r="13" spans="1:3" x14ac:dyDescent="0.2">
      <c r="A13" t="s">
        <v>89</v>
      </c>
      <c r="C13" t="s">
        <v>91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4</vt:i4>
      </vt:variant>
      <vt:variant>
        <vt:lpstr>Zone denumite</vt:lpstr>
      </vt:variant>
      <vt:variant>
        <vt:i4>6</vt:i4>
      </vt:variant>
    </vt:vector>
  </HeadingPairs>
  <TitlesOfParts>
    <vt:vector size="10" baseType="lpstr">
      <vt:lpstr>C+R</vt:lpstr>
      <vt:lpstr>taieri de îngrijire</vt:lpstr>
      <vt:lpstr>Evaluare ML</vt:lpstr>
      <vt:lpstr>CENTRALIZATOR</vt:lpstr>
      <vt:lpstr>'C+R'!Imprimare_titluri</vt:lpstr>
      <vt:lpstr>'Evaluare ML'!Imprimare_titluri</vt:lpstr>
      <vt:lpstr>'taieri de îngrijire'!Imprimare_titluri</vt:lpstr>
      <vt:lpstr>'C+R'!Zona_de_imprimat</vt:lpstr>
      <vt:lpstr>'Evaluare ML'!Zona_de_imprimat</vt:lpstr>
      <vt:lpstr>'taieri de îngrijire'!Zona_de_imprimat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Claudiu Radu</dc:creator>
  <cp:lastModifiedBy>Claudiu RADU</cp:lastModifiedBy>
  <cp:revision>0</cp:revision>
  <cp:lastPrinted>2025-12-18T06:56:44Z</cp:lastPrinted>
  <dcterms:created xsi:type="dcterms:W3CDTF">2019-10-30T10:05:55Z</dcterms:created>
  <dcterms:modified xsi:type="dcterms:W3CDTF">2026-06-09T11:04:12Z</dcterms:modified>
</cp:coreProperties>
</file>