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codeName="AcestRegistruDeLucru"/>
  <mc:AlternateContent xmlns:mc="http://schemas.openxmlformats.org/markup-compatibility/2006">
    <mc:Choice Requires="x15">
      <x15ac:absPath xmlns:x15ac="http://schemas.microsoft.com/office/spreadsheetml/2010/11/ac" url="C:\Users\loredana.badescu\Desktop\GEORGE\"/>
    </mc:Choice>
  </mc:AlternateContent>
  <xr:revisionPtr revIDLastSave="0" documentId="13_ncr:1_{3A5DEA15-3E26-424E-B52B-50861DD49C6E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CENTRALIZATOR" sheetId="24" r:id="rId1"/>
    <sheet name="Unitati judet" sheetId="26" r:id="rId2"/>
    <sheet name="zona 1" sheetId="2" r:id="rId3"/>
    <sheet name="zona 2" sheetId="15" r:id="rId4"/>
    <sheet name="zona 3" sheetId="16" r:id="rId5"/>
    <sheet name="zona 4" sheetId="17" r:id="rId6"/>
    <sheet name="zona 5" sheetId="19" r:id="rId7"/>
    <sheet name="zona 6" sheetId="20" r:id="rId8"/>
    <sheet name="zona 7" sheetId="21" r:id="rId9"/>
    <sheet name="zona 8" sheetId="22" r:id="rId10"/>
    <sheet name="zona 9" sheetId="23" r:id="rId11"/>
  </sheets>
  <definedNames>
    <definedName name="_xlnm._FilterDatabase" localSheetId="2" hidden="1">'zona 1'!$A$4:$P$4</definedName>
    <definedName name="_xlnm._FilterDatabase" localSheetId="3" hidden="1">'zona 2'!$A$4:$P$4</definedName>
    <definedName name="_xlnm._FilterDatabase" localSheetId="6" hidden="1">'zona 5'!$B$4:$R$76</definedName>
    <definedName name="_xlnm._FilterDatabase" localSheetId="10" hidden="1">'zona 9'!$B$4:$P$44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5" i="23" l="1"/>
  <c r="Q39" i="23"/>
  <c r="P40" i="16"/>
  <c r="O40" i="16"/>
  <c r="N40" i="16"/>
  <c r="Q39" i="16"/>
  <c r="Q38" i="16"/>
  <c r="R50" i="19" l="1"/>
  <c r="P50" i="19"/>
  <c r="O50" i="19"/>
  <c r="N50" i="19"/>
  <c r="Q47" i="19"/>
  <c r="Q46" i="19"/>
  <c r="O75" i="19" l="1"/>
  <c r="P75" i="19"/>
  <c r="R75" i="19"/>
  <c r="O72" i="19"/>
  <c r="P72" i="19"/>
  <c r="R72" i="19"/>
  <c r="O58" i="19"/>
  <c r="P58" i="19"/>
  <c r="R58" i="19"/>
  <c r="O44" i="19"/>
  <c r="R44" i="19"/>
  <c r="O39" i="19"/>
  <c r="P39" i="19"/>
  <c r="R39" i="19"/>
  <c r="O35" i="19"/>
  <c r="P35" i="19"/>
  <c r="R35" i="19"/>
  <c r="O28" i="19"/>
  <c r="P28" i="19"/>
  <c r="N44" i="19"/>
  <c r="Q43" i="19"/>
  <c r="Q70" i="19"/>
  <c r="R76" i="19" l="1"/>
  <c r="A53" i="19"/>
  <c r="A54" i="19" s="1"/>
  <c r="A55" i="19" s="1"/>
  <c r="A56" i="19" s="1"/>
  <c r="A57" i="19" s="1"/>
  <c r="A67" i="19" s="1"/>
  <c r="A49" i="19"/>
  <c r="A18" i="19"/>
  <c r="A19" i="19" s="1"/>
  <c r="A23" i="19" s="1"/>
  <c r="A24" i="19" s="1"/>
  <c r="A7" i="19"/>
  <c r="A8" i="19" s="1"/>
  <c r="A11" i="19" s="1"/>
  <c r="A12" i="19" s="1"/>
  <c r="A13" i="19" s="1"/>
  <c r="A14" i="19" s="1"/>
  <c r="N39" i="19"/>
  <c r="N75" i="19"/>
  <c r="N72" i="19"/>
  <c r="P68" i="19"/>
  <c r="O68" i="19"/>
  <c r="N68" i="19"/>
  <c r="P64" i="19"/>
  <c r="O64" i="19"/>
  <c r="N64" i="19"/>
  <c r="P61" i="19"/>
  <c r="O61" i="19"/>
  <c r="N61" i="19"/>
  <c r="N58" i="19"/>
  <c r="P42" i="19"/>
  <c r="P44" i="19" s="1"/>
  <c r="N35" i="19"/>
  <c r="O31" i="19"/>
  <c r="N31" i="19"/>
  <c r="N28" i="19"/>
  <c r="N15" i="19"/>
  <c r="A16" i="2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" i="2"/>
  <c r="A8" i="2" s="1"/>
  <c r="A9" i="2" s="1"/>
  <c r="A10" i="2" s="1"/>
  <c r="A11" i="2" s="1"/>
  <c r="A12" i="2" s="1"/>
  <c r="R75" i="20"/>
  <c r="P74" i="20"/>
  <c r="O74" i="20"/>
  <c r="N74" i="20"/>
  <c r="P69" i="20"/>
  <c r="O69" i="20"/>
  <c r="N69" i="20"/>
  <c r="P63" i="20"/>
  <c r="O63" i="20"/>
  <c r="N63" i="20"/>
  <c r="P60" i="20"/>
  <c r="O60" i="20"/>
  <c r="N60" i="20"/>
  <c r="P55" i="20"/>
  <c r="O55" i="20"/>
  <c r="N55" i="20"/>
  <c r="P48" i="20"/>
  <c r="O48" i="20"/>
  <c r="N48" i="20"/>
  <c r="P42" i="20"/>
  <c r="O42" i="20"/>
  <c r="N42" i="20"/>
  <c r="P37" i="20"/>
  <c r="O37" i="20"/>
  <c r="N37" i="20"/>
  <c r="P33" i="20"/>
  <c r="O33" i="20"/>
  <c r="N33" i="20"/>
  <c r="P27" i="20"/>
  <c r="O27" i="20"/>
  <c r="N27" i="20"/>
  <c r="P22" i="20"/>
  <c r="O22" i="20"/>
  <c r="N22" i="20"/>
  <c r="P18" i="20"/>
  <c r="O18" i="20"/>
  <c r="N11" i="20"/>
  <c r="O74" i="2"/>
  <c r="O75" i="2" s="1"/>
  <c r="P74" i="2"/>
  <c r="P75" i="2" s="1"/>
  <c r="R74" i="2"/>
  <c r="R75" i="2" s="1"/>
  <c r="N74" i="2"/>
  <c r="N75" i="2" s="1"/>
  <c r="N13" i="2"/>
  <c r="P76" i="19" l="1"/>
  <c r="O76" i="19"/>
  <c r="N76" i="19"/>
  <c r="N75" i="20"/>
  <c r="O75" i="20"/>
  <c r="P75" i="20"/>
  <c r="P42" i="15"/>
  <c r="O42" i="15"/>
  <c r="N42" i="15"/>
  <c r="P35" i="15"/>
  <c r="O35" i="15"/>
  <c r="N35" i="15"/>
  <c r="P27" i="15"/>
  <c r="O27" i="15"/>
  <c r="N27" i="15"/>
  <c r="P20" i="15"/>
  <c r="O20" i="15"/>
  <c r="N20" i="15"/>
  <c r="P16" i="15"/>
  <c r="O16" i="15"/>
  <c r="N16" i="15"/>
  <c r="P13" i="15"/>
  <c r="O13" i="15"/>
  <c r="N13" i="15"/>
  <c r="R15" i="17"/>
  <c r="O43" i="15" l="1"/>
  <c r="N43" i="15"/>
  <c r="P43" i="15"/>
  <c r="R43" i="17"/>
  <c r="P42" i="17"/>
  <c r="O42" i="17"/>
  <c r="N42" i="17"/>
  <c r="P36" i="17"/>
  <c r="O36" i="17"/>
  <c r="N36" i="17"/>
  <c r="P30" i="17"/>
  <c r="O30" i="17"/>
  <c r="N30" i="17"/>
  <c r="P26" i="17"/>
  <c r="O26" i="17"/>
  <c r="N26" i="17"/>
  <c r="P23" i="17"/>
  <c r="O23" i="17"/>
  <c r="N23" i="17"/>
  <c r="P18" i="17"/>
  <c r="O18" i="17"/>
  <c r="N18" i="17"/>
  <c r="P15" i="17"/>
  <c r="O15" i="17"/>
  <c r="N8" i="17"/>
  <c r="P43" i="17" l="1"/>
  <c r="N43" i="17"/>
  <c r="O43" i="17"/>
  <c r="P43" i="16"/>
  <c r="O43" i="16"/>
  <c r="N43" i="16"/>
  <c r="P35" i="16"/>
  <c r="O35" i="16"/>
  <c r="N35" i="16"/>
  <c r="P31" i="16"/>
  <c r="O31" i="16"/>
  <c r="N31" i="16"/>
  <c r="P26" i="16"/>
  <c r="O26" i="16"/>
  <c r="N26" i="16"/>
  <c r="P20" i="16"/>
  <c r="O20" i="16"/>
  <c r="N20" i="16"/>
  <c r="P16" i="16"/>
  <c r="O16" i="16"/>
  <c r="N16" i="16"/>
  <c r="P12" i="16"/>
  <c r="O12" i="16"/>
  <c r="N12" i="16"/>
  <c r="P8" i="16"/>
  <c r="O8" i="16"/>
  <c r="N8" i="16"/>
  <c r="P62" i="21"/>
  <c r="O62" i="21"/>
  <c r="N62" i="21"/>
  <c r="P58" i="21"/>
  <c r="O58" i="21"/>
  <c r="N58" i="21"/>
  <c r="P55" i="21"/>
  <c r="O55" i="21"/>
  <c r="N55" i="21"/>
  <c r="P49" i="21"/>
  <c r="O49" i="21"/>
  <c r="N49" i="21"/>
  <c r="P52" i="21"/>
  <c r="O52" i="21"/>
  <c r="N52" i="21"/>
  <c r="P45" i="21"/>
  <c r="O45" i="21"/>
  <c r="N45" i="21"/>
  <c r="P38" i="21"/>
  <c r="O38" i="21"/>
  <c r="N38" i="21"/>
  <c r="P34" i="21"/>
  <c r="O34" i="21"/>
  <c r="N34" i="21"/>
  <c r="O30" i="21"/>
  <c r="N30" i="21"/>
  <c r="P26" i="21"/>
  <c r="O26" i="21"/>
  <c r="N26" i="21"/>
  <c r="P23" i="21"/>
  <c r="O23" i="21"/>
  <c r="N23" i="21"/>
  <c r="P20" i="21"/>
  <c r="O20" i="21"/>
  <c r="N20" i="21"/>
  <c r="P16" i="21"/>
  <c r="O16" i="21"/>
  <c r="N9" i="21"/>
  <c r="O63" i="21" l="1"/>
  <c r="P63" i="21"/>
  <c r="N63" i="21"/>
  <c r="O44" i="16"/>
  <c r="N44" i="16"/>
  <c r="P44" i="16"/>
  <c r="R24" i="22"/>
  <c r="R65" i="22" s="1"/>
  <c r="N59" i="22" l="1"/>
  <c r="P64" i="22" l="1"/>
  <c r="O64" i="22"/>
  <c r="N64" i="22"/>
  <c r="P59" i="22"/>
  <c r="O59" i="22"/>
  <c r="P54" i="22"/>
  <c r="O54" i="22"/>
  <c r="N54" i="22"/>
  <c r="P50" i="22"/>
  <c r="O50" i="22"/>
  <c r="N50" i="22"/>
  <c r="P47" i="22"/>
  <c r="O47" i="22"/>
  <c r="N47" i="22"/>
  <c r="P43" i="22"/>
  <c r="O43" i="22"/>
  <c r="N43" i="22"/>
  <c r="P39" i="22"/>
  <c r="O39" i="22"/>
  <c r="N39" i="22"/>
  <c r="P31" i="22"/>
  <c r="O31" i="22"/>
  <c r="N31" i="22"/>
  <c r="P28" i="22"/>
  <c r="O28" i="22"/>
  <c r="N28" i="22"/>
  <c r="P24" i="22"/>
  <c r="O24" i="22"/>
  <c r="N24" i="22"/>
  <c r="N10" i="22"/>
  <c r="Q53" i="22"/>
  <c r="Q12" i="23"/>
  <c r="P45" i="23"/>
  <c r="O45" i="23"/>
  <c r="N45" i="23"/>
  <c r="P41" i="23"/>
  <c r="O41" i="23"/>
  <c r="N41" i="23"/>
  <c r="O35" i="23"/>
  <c r="N35" i="23"/>
  <c r="P31" i="23"/>
  <c r="O31" i="23"/>
  <c r="N31" i="23"/>
  <c r="P28" i="23"/>
  <c r="O28" i="23"/>
  <c r="N28" i="23"/>
  <c r="P24" i="23"/>
  <c r="O24" i="23"/>
  <c r="N24" i="23"/>
  <c r="P19" i="23"/>
  <c r="O19" i="23"/>
  <c r="N19" i="23"/>
  <c r="P16" i="23"/>
  <c r="O16" i="23"/>
  <c r="N16" i="23"/>
  <c r="P9" i="23"/>
  <c r="O9" i="23"/>
  <c r="N9" i="23"/>
  <c r="Q44" i="23"/>
  <c r="O65" i="22" l="1"/>
  <c r="P65" i="22"/>
  <c r="N65" i="22"/>
  <c r="O46" i="23"/>
  <c r="P46" i="23"/>
  <c r="N46" i="23"/>
  <c r="O351" i="26"/>
  <c r="N351" i="26"/>
  <c r="M351" i="26"/>
  <c r="P350" i="26"/>
  <c r="P349" i="26"/>
  <c r="P348" i="26"/>
  <c r="P347" i="26"/>
  <c r="P346" i="26"/>
  <c r="P345" i="26"/>
  <c r="P344" i="26"/>
  <c r="P343" i="26"/>
  <c r="P342" i="26"/>
  <c r="P341" i="26"/>
  <c r="P340" i="26"/>
  <c r="P339" i="26"/>
  <c r="P338" i="26"/>
  <c r="P337" i="26"/>
  <c r="P336" i="26"/>
  <c r="P335" i="26"/>
  <c r="P334" i="26"/>
  <c r="P333" i="26"/>
  <c r="P332" i="26"/>
  <c r="P331" i="26"/>
  <c r="P330" i="26"/>
  <c r="P329" i="26"/>
  <c r="A329" i="26"/>
  <c r="A330" i="26" s="1"/>
  <c r="A331" i="26" s="1"/>
  <c r="A332" i="26" s="1"/>
  <c r="A333" i="26" s="1"/>
  <c r="A334" i="26" s="1"/>
  <c r="A335" i="26" s="1"/>
  <c r="A336" i="26" s="1"/>
  <c r="A337" i="26" s="1"/>
  <c r="A338" i="26" s="1"/>
  <c r="A339" i="26" s="1"/>
  <c r="A340" i="26" s="1"/>
  <c r="A341" i="26" s="1"/>
  <c r="A342" i="26" s="1"/>
  <c r="A343" i="26" s="1"/>
  <c r="A344" i="26" s="1"/>
  <c r="A345" i="26" s="1"/>
  <c r="A346" i="26" s="1"/>
  <c r="A347" i="26" s="1"/>
  <c r="A348" i="26" s="1"/>
  <c r="A349" i="26" s="1"/>
  <c r="A350" i="26" s="1"/>
  <c r="P328" i="26"/>
  <c r="O325" i="26"/>
  <c r="N325" i="26"/>
  <c r="M325" i="26"/>
  <c r="P323" i="26"/>
  <c r="P322" i="26"/>
  <c r="P321" i="26"/>
  <c r="P320" i="26"/>
  <c r="P319" i="26"/>
  <c r="P318" i="26"/>
  <c r="P317" i="26"/>
  <c r="P316" i="26"/>
  <c r="P315" i="26"/>
  <c r="P314" i="26"/>
  <c r="P313" i="26"/>
  <c r="P312" i="26"/>
  <c r="P311" i="26"/>
  <c r="P310" i="26"/>
  <c r="P309" i="26"/>
  <c r="P308" i="26"/>
  <c r="P307" i="26"/>
  <c r="P306" i="26"/>
  <c r="P305" i="26"/>
  <c r="P304" i="26"/>
  <c r="P303" i="26"/>
  <c r="P301" i="26"/>
  <c r="P300" i="26"/>
  <c r="P299" i="26"/>
  <c r="P298" i="26"/>
  <c r="P297" i="26"/>
  <c r="P296" i="26"/>
  <c r="P295" i="26"/>
  <c r="P294" i="26"/>
  <c r="P293" i="26"/>
  <c r="P292" i="26"/>
  <c r="P291" i="26"/>
  <c r="P290" i="26"/>
  <c r="P289" i="26"/>
  <c r="P288" i="26"/>
  <c r="P287" i="26"/>
  <c r="A287" i="26"/>
  <c r="A288" i="26" s="1"/>
  <c r="A289" i="26" s="1"/>
  <c r="A290" i="26" s="1"/>
  <c r="A291" i="26" s="1"/>
  <c r="A292" i="26" s="1"/>
  <c r="A293" i="26" s="1"/>
  <c r="A294" i="26" s="1"/>
  <c r="A295" i="26" s="1"/>
  <c r="A296" i="26" s="1"/>
  <c r="A297" i="26" s="1"/>
  <c r="A298" i="26" s="1"/>
  <c r="A299" i="26" s="1"/>
  <c r="A300" i="26" s="1"/>
  <c r="A301" i="26" s="1"/>
  <c r="A303" i="26" s="1"/>
  <c r="A304" i="26" s="1"/>
  <c r="A305" i="26" s="1"/>
  <c r="A306" i="26" s="1"/>
  <c r="A307" i="26" s="1"/>
  <c r="A308" i="26" s="1"/>
  <c r="A309" i="26" s="1"/>
  <c r="A310" i="26" s="1"/>
  <c r="A311" i="26" s="1"/>
  <c r="A312" i="26" s="1"/>
  <c r="A313" i="26" s="1"/>
  <c r="A314" i="26" s="1"/>
  <c r="A315" i="26" s="1"/>
  <c r="A316" i="26" s="1"/>
  <c r="A317" i="26" s="1"/>
  <c r="A318" i="26" s="1"/>
  <c r="A319" i="26" s="1"/>
  <c r="A320" i="26" s="1"/>
  <c r="A321" i="26" s="1"/>
  <c r="A322" i="26" s="1"/>
  <c r="A323" i="26" s="1"/>
  <c r="P286" i="26"/>
  <c r="O283" i="26"/>
  <c r="N283" i="26"/>
  <c r="M283" i="26"/>
  <c r="P281" i="26"/>
  <c r="P280" i="26"/>
  <c r="P279" i="26"/>
  <c r="P278" i="26"/>
  <c r="P277" i="26"/>
  <c r="P276" i="26"/>
  <c r="P275" i="26"/>
  <c r="P274" i="26"/>
  <c r="P273" i="26"/>
  <c r="P272" i="26"/>
  <c r="P271" i="26"/>
  <c r="P270" i="26"/>
  <c r="P269" i="26"/>
  <c r="P268" i="26"/>
  <c r="P267" i="26"/>
  <c r="P266" i="26"/>
  <c r="P265" i="26"/>
  <c r="P264" i="26"/>
  <c r="P263" i="26"/>
  <c r="P262" i="26"/>
  <c r="P261" i="26"/>
  <c r="P260" i="26"/>
  <c r="P258" i="26"/>
  <c r="P257" i="26"/>
  <c r="P256" i="26"/>
  <c r="P255" i="26"/>
  <c r="P254" i="26"/>
  <c r="P253" i="26"/>
  <c r="P252" i="26"/>
  <c r="A252" i="26"/>
  <c r="A253" i="26" s="1"/>
  <c r="A254" i="26" s="1"/>
  <c r="A255" i="26" s="1"/>
  <c r="A256" i="26" s="1"/>
  <c r="A257" i="26" s="1"/>
  <c r="A258" i="26" s="1"/>
  <c r="A260" i="26" s="1"/>
  <c r="A261" i="26" s="1"/>
  <c r="A262" i="26" s="1"/>
  <c r="A263" i="26" s="1"/>
  <c r="A264" i="26" s="1"/>
  <c r="A265" i="26" s="1"/>
  <c r="A266" i="26" s="1"/>
  <c r="A267" i="26" s="1"/>
  <c r="A268" i="26" s="1"/>
  <c r="A269" i="26" s="1"/>
  <c r="A270" i="26" s="1"/>
  <c r="A271" i="26" s="1"/>
  <c r="A272" i="26" s="1"/>
  <c r="A273" i="26" s="1"/>
  <c r="A274" i="26" s="1"/>
  <c r="A275" i="26" s="1"/>
  <c r="A276" i="26" s="1"/>
  <c r="A277" i="26" s="1"/>
  <c r="A278" i="26" s="1"/>
  <c r="A279" i="26" s="1"/>
  <c r="A280" i="26" s="1"/>
  <c r="A281" i="26" s="1"/>
  <c r="P251" i="26"/>
  <c r="O248" i="26"/>
  <c r="N248" i="26"/>
  <c r="M248" i="26"/>
  <c r="P246" i="26"/>
  <c r="P245" i="26"/>
  <c r="P244" i="26"/>
  <c r="P243" i="26"/>
  <c r="P242" i="26"/>
  <c r="P241" i="26"/>
  <c r="P240" i="26"/>
  <c r="P239" i="26"/>
  <c r="P238" i="26"/>
  <c r="P237" i="26"/>
  <c r="P236" i="26"/>
  <c r="P235" i="26"/>
  <c r="P234" i="26"/>
  <c r="P233" i="26"/>
  <c r="P232" i="26"/>
  <c r="P231" i="26"/>
  <c r="P230" i="26"/>
  <c r="P229" i="26"/>
  <c r="P228" i="26"/>
  <c r="P227" i="26"/>
  <c r="P226" i="26"/>
  <c r="P225" i="26"/>
  <c r="P224" i="26"/>
  <c r="P223" i="26"/>
  <c r="P222" i="26"/>
  <c r="P221" i="26"/>
  <c r="P220" i="26"/>
  <c r="P219" i="26"/>
  <c r="P218" i="26"/>
  <c r="P217" i="26"/>
  <c r="P216" i="26"/>
  <c r="P215" i="26"/>
  <c r="P214" i="26"/>
  <c r="P213" i="26"/>
  <c r="P211" i="26"/>
  <c r="P210" i="26"/>
  <c r="P209" i="26"/>
  <c r="P208" i="26"/>
  <c r="P207" i="26"/>
  <c r="P206" i="26"/>
  <c r="P205" i="26"/>
  <c r="P204" i="26"/>
  <c r="P203" i="26"/>
  <c r="A203" i="26"/>
  <c r="A204" i="26" s="1"/>
  <c r="A205" i="26" s="1"/>
  <c r="A206" i="26" s="1"/>
  <c r="A207" i="26" s="1"/>
  <c r="A208" i="26" s="1"/>
  <c r="A209" i="26" s="1"/>
  <c r="A210" i="26" s="1"/>
  <c r="A211" i="26" s="1"/>
  <c r="A213" i="26" s="1"/>
  <c r="A214" i="26" s="1"/>
  <c r="A215" i="26" s="1"/>
  <c r="A216" i="26" s="1"/>
  <c r="A217" i="26" s="1"/>
  <c r="A218" i="26" s="1"/>
  <c r="A219" i="26" s="1"/>
  <c r="A220" i="26" s="1"/>
  <c r="A221" i="26" s="1"/>
  <c r="A222" i="26" s="1"/>
  <c r="A223" i="26" s="1"/>
  <c r="A224" i="26" s="1"/>
  <c r="A225" i="26" s="1"/>
  <c r="A226" i="26" s="1"/>
  <c r="A227" i="26" s="1"/>
  <c r="A228" i="26" s="1"/>
  <c r="A229" i="26" s="1"/>
  <c r="A230" i="26" s="1"/>
  <c r="A231" i="26" s="1"/>
  <c r="A232" i="26" s="1"/>
  <c r="A233" i="26" s="1"/>
  <c r="A234" i="26" s="1"/>
  <c r="A235" i="26" s="1"/>
  <c r="A236" i="26" s="1"/>
  <c r="A237" i="26" s="1"/>
  <c r="A238" i="26" s="1"/>
  <c r="A239" i="26" s="1"/>
  <c r="A240" i="26" s="1"/>
  <c r="A241" i="26" s="1"/>
  <c r="A242" i="26" s="1"/>
  <c r="A243" i="26" s="1"/>
  <c r="A244" i="26" s="1"/>
  <c r="A245" i="26" s="1"/>
  <c r="A246" i="26" s="1"/>
  <c r="P202" i="26"/>
  <c r="O199" i="26"/>
  <c r="N199" i="26"/>
  <c r="M199" i="26"/>
  <c r="P197" i="26"/>
  <c r="P196" i="26"/>
  <c r="P195" i="26"/>
  <c r="P194" i="26"/>
  <c r="P193" i="26"/>
  <c r="P192" i="26"/>
  <c r="P191" i="26"/>
  <c r="P190" i="26"/>
  <c r="P189" i="26"/>
  <c r="P188" i="26"/>
  <c r="P187" i="26"/>
  <c r="P186" i="26"/>
  <c r="P185" i="26"/>
  <c r="P184" i="26"/>
  <c r="P183" i="26"/>
  <c r="P182" i="26"/>
  <c r="P181" i="26"/>
  <c r="P180" i="26"/>
  <c r="P179" i="26"/>
  <c r="P178" i="26"/>
  <c r="P177" i="26"/>
  <c r="P176" i="26"/>
  <c r="P175" i="26"/>
  <c r="P174" i="26"/>
  <c r="P173" i="26"/>
  <c r="P172" i="26"/>
  <c r="P170" i="26"/>
  <c r="P169" i="26"/>
  <c r="P168" i="26"/>
  <c r="P167" i="26"/>
  <c r="P166" i="26"/>
  <c r="P165" i="26"/>
  <c r="P164" i="26"/>
  <c r="P163" i="26"/>
  <c r="P162" i="26"/>
  <c r="P161" i="26"/>
  <c r="P160" i="26"/>
  <c r="P159" i="26"/>
  <c r="P158" i="26"/>
  <c r="P157" i="26"/>
  <c r="P156" i="26"/>
  <c r="P155" i="26"/>
  <c r="P154" i="26"/>
  <c r="P153" i="26"/>
  <c r="P152" i="26"/>
  <c r="A152" i="26"/>
  <c r="A153" i="26" s="1"/>
  <c r="A154" i="26" s="1"/>
  <c r="A155" i="26" s="1"/>
  <c r="A156" i="26" s="1"/>
  <c r="A157" i="26" s="1"/>
  <c r="A158" i="26" s="1"/>
  <c r="A159" i="26" s="1"/>
  <c r="A160" i="26" s="1"/>
  <c r="A161" i="26" s="1"/>
  <c r="A162" i="26" s="1"/>
  <c r="A163" i="26" s="1"/>
  <c r="A164" i="26" s="1"/>
  <c r="A165" i="26" s="1"/>
  <c r="A166" i="26" s="1"/>
  <c r="A167" i="26" s="1"/>
  <c r="A168" i="26" s="1"/>
  <c r="A169" i="26" s="1"/>
  <c r="A170" i="26" s="1"/>
  <c r="A172" i="26" s="1"/>
  <c r="A173" i="26" s="1"/>
  <c r="A174" i="26" s="1"/>
  <c r="A175" i="26" s="1"/>
  <c r="A176" i="26" s="1"/>
  <c r="A177" i="26" s="1"/>
  <c r="A178" i="26" s="1"/>
  <c r="A179" i="26" s="1"/>
  <c r="A180" i="26" s="1"/>
  <c r="A181" i="26" s="1"/>
  <c r="A182" i="26" s="1"/>
  <c r="A183" i="26" s="1"/>
  <c r="A184" i="26" s="1"/>
  <c r="A185" i="26" s="1"/>
  <c r="A186" i="26" s="1"/>
  <c r="A187" i="26" s="1"/>
  <c r="A188" i="26" s="1"/>
  <c r="A189" i="26" s="1"/>
  <c r="A190" i="26" s="1"/>
  <c r="A191" i="26" s="1"/>
  <c r="A192" i="26" s="1"/>
  <c r="A193" i="26" s="1"/>
  <c r="A194" i="26" s="1"/>
  <c r="A195" i="26" s="1"/>
  <c r="A196" i="26" s="1"/>
  <c r="A197" i="26" s="1"/>
  <c r="P151" i="26"/>
  <c r="N148" i="26"/>
  <c r="M148" i="26"/>
  <c r="P146" i="26"/>
  <c r="P145" i="26"/>
  <c r="P144" i="26"/>
  <c r="P143" i="26"/>
  <c r="P142" i="26"/>
  <c r="P141" i="26"/>
  <c r="P140" i="26"/>
  <c r="P139" i="26"/>
  <c r="P138" i="26"/>
  <c r="P137" i="26"/>
  <c r="P136" i="26"/>
  <c r="P135" i="26"/>
  <c r="P134" i="26"/>
  <c r="P133" i="26"/>
  <c r="P131" i="26"/>
  <c r="P130" i="26"/>
  <c r="P129" i="26"/>
  <c r="P128" i="26"/>
  <c r="P127" i="26"/>
  <c r="P126" i="26"/>
  <c r="A126" i="26"/>
  <c r="A127" i="26" s="1"/>
  <c r="A128" i="26" s="1"/>
  <c r="A129" i="26" s="1"/>
  <c r="A130" i="26" s="1"/>
  <c r="A131" i="26" s="1"/>
  <c r="A133" i="26" s="1"/>
  <c r="A134" i="26" s="1"/>
  <c r="A135" i="26" s="1"/>
  <c r="A136" i="26" s="1"/>
  <c r="A137" i="26" s="1"/>
  <c r="A138" i="26" s="1"/>
  <c r="A139" i="26" s="1"/>
  <c r="A140" i="26" s="1"/>
  <c r="A141" i="26" s="1"/>
  <c r="A142" i="26" s="1"/>
  <c r="A143" i="26" s="1"/>
  <c r="A144" i="26" s="1"/>
  <c r="A145" i="26" s="1"/>
  <c r="A146" i="26" s="1"/>
  <c r="P125" i="26"/>
  <c r="O122" i="26"/>
  <c r="N122" i="26"/>
  <c r="M122" i="26"/>
  <c r="P121" i="26"/>
  <c r="P120" i="26"/>
  <c r="P119" i="26"/>
  <c r="P118" i="26"/>
  <c r="P117" i="26"/>
  <c r="P116" i="26"/>
  <c r="P115" i="26"/>
  <c r="P114" i="26"/>
  <c r="P113" i="26"/>
  <c r="P112" i="26"/>
  <c r="P111" i="26"/>
  <c r="P110" i="26"/>
  <c r="P109" i="26"/>
  <c r="P108" i="26"/>
  <c r="P107" i="26"/>
  <c r="P106" i="26"/>
  <c r="P105" i="26"/>
  <c r="P104" i="26"/>
  <c r="P103" i="26"/>
  <c r="A103" i="26"/>
  <c r="A104" i="26" s="1"/>
  <c r="A105" i="26" s="1"/>
  <c r="A106" i="26" s="1"/>
  <c r="A107" i="26" s="1"/>
  <c r="A108" i="26" s="1"/>
  <c r="A109" i="26" s="1"/>
  <c r="A110" i="26" s="1"/>
  <c r="A111" i="26" s="1"/>
  <c r="A112" i="26" s="1"/>
  <c r="A113" i="26" s="1"/>
  <c r="A114" i="26" s="1"/>
  <c r="A115" i="26" s="1"/>
  <c r="A116" i="26" s="1"/>
  <c r="A117" i="26" s="1"/>
  <c r="A118" i="26" s="1"/>
  <c r="A119" i="26" s="1"/>
  <c r="A120" i="26" s="1"/>
  <c r="A121" i="26" s="1"/>
  <c r="P102" i="26"/>
  <c r="O99" i="26"/>
  <c r="N99" i="26"/>
  <c r="M99" i="26"/>
  <c r="P98" i="26"/>
  <c r="P97" i="26"/>
  <c r="P96" i="26"/>
  <c r="P95" i="26"/>
  <c r="P94" i="26"/>
  <c r="P93" i="26"/>
  <c r="P92" i="26"/>
  <c r="P91" i="26"/>
  <c r="P90" i="26"/>
  <c r="P89" i="26"/>
  <c r="P88" i="26"/>
  <c r="P87" i="26"/>
  <c r="P86" i="26"/>
  <c r="P85" i="26"/>
  <c r="P84" i="26"/>
  <c r="P83" i="26"/>
  <c r="P82" i="26"/>
  <c r="P81" i="26"/>
  <c r="P80" i="26"/>
  <c r="P79" i="26"/>
  <c r="P78" i="26"/>
  <c r="P77" i="26"/>
  <c r="P76" i="26"/>
  <c r="P75" i="26"/>
  <c r="P74" i="26"/>
  <c r="P73" i="26"/>
  <c r="A73" i="26"/>
  <c r="A74" i="26" s="1"/>
  <c r="A75" i="26" s="1"/>
  <c r="A76" i="26" s="1"/>
  <c r="A77" i="26" s="1"/>
  <c r="A78" i="26" s="1"/>
  <c r="A79" i="26" s="1"/>
  <c r="A80" i="26" s="1"/>
  <c r="A81" i="26" s="1"/>
  <c r="A82" i="26" s="1"/>
  <c r="A83" i="26" s="1"/>
  <c r="A84" i="26" s="1"/>
  <c r="A85" i="26" s="1"/>
  <c r="A86" i="26" s="1"/>
  <c r="A87" i="26" s="1"/>
  <c r="A88" i="26" s="1"/>
  <c r="A89" i="26" s="1"/>
  <c r="A90" i="26" s="1"/>
  <c r="A91" i="26" s="1"/>
  <c r="A92" i="26" s="1"/>
  <c r="A93" i="26" s="1"/>
  <c r="A94" i="26" s="1"/>
  <c r="A95" i="26" s="1"/>
  <c r="A96" i="26" s="1"/>
  <c r="A97" i="26" s="1"/>
  <c r="A98" i="26" s="1"/>
  <c r="O70" i="26"/>
  <c r="O352" i="26" s="1"/>
  <c r="N70" i="26"/>
  <c r="N352" i="26" s="1"/>
  <c r="M70" i="26"/>
  <c r="M352" i="26" s="1"/>
  <c r="P69" i="26"/>
  <c r="P68" i="26"/>
  <c r="P67" i="26"/>
  <c r="P66" i="26"/>
  <c r="P65" i="26"/>
  <c r="P64" i="26"/>
  <c r="P63" i="26"/>
  <c r="P62" i="26"/>
  <c r="P61" i="26"/>
  <c r="P60" i="26"/>
  <c r="P59" i="26"/>
  <c r="P58" i="26"/>
  <c r="P57" i="26"/>
  <c r="P56" i="26"/>
  <c r="P55" i="26"/>
  <c r="P54" i="26"/>
  <c r="P53" i="26"/>
  <c r="P52" i="26"/>
  <c r="P51" i="26"/>
  <c r="P50" i="26"/>
  <c r="P49" i="26"/>
  <c r="P48" i="26"/>
  <c r="P47" i="26"/>
  <c r="P46" i="26"/>
  <c r="P45" i="26"/>
  <c r="P44" i="26"/>
  <c r="P43" i="26"/>
  <c r="P42" i="26"/>
  <c r="P41" i="26"/>
  <c r="P40" i="26"/>
  <c r="P39" i="26"/>
  <c r="P38" i="26"/>
  <c r="P37" i="26"/>
  <c r="P36" i="26"/>
  <c r="P35" i="26"/>
  <c r="P34" i="26"/>
  <c r="P33" i="26"/>
  <c r="P32" i="26"/>
  <c r="P31" i="26"/>
  <c r="P30" i="26"/>
  <c r="P29" i="26"/>
  <c r="P28" i="26"/>
  <c r="P27" i="26"/>
  <c r="P26" i="26"/>
  <c r="P25" i="26"/>
  <c r="P24" i="26"/>
  <c r="P23" i="26"/>
  <c r="P22" i="26"/>
  <c r="P21" i="26"/>
  <c r="P20" i="26"/>
  <c r="P19" i="26"/>
  <c r="P18" i="26"/>
  <c r="P17" i="26"/>
  <c r="P16" i="26"/>
  <c r="P15" i="26"/>
  <c r="P14" i="26"/>
  <c r="P13" i="26"/>
  <c r="P12" i="26"/>
  <c r="P11" i="26"/>
  <c r="P10" i="26"/>
  <c r="P9" i="26"/>
  <c r="P8" i="26"/>
  <c r="P7" i="26"/>
  <c r="P6" i="26"/>
  <c r="P5" i="26"/>
  <c r="A5" i="26"/>
  <c r="A6" i="26" s="1"/>
  <c r="A7" i="26" s="1"/>
  <c r="A8" i="26" s="1"/>
  <c r="A9" i="26" s="1"/>
  <c r="A10" i="26" s="1"/>
  <c r="A11" i="26" s="1"/>
  <c r="A12" i="26" s="1"/>
  <c r="A13" i="26" s="1"/>
  <c r="A14" i="26" s="1"/>
  <c r="A15" i="26" s="1"/>
  <c r="A16" i="26" s="1"/>
  <c r="A17" i="26" s="1"/>
  <c r="A18" i="26" s="1"/>
  <c r="A19" i="26" s="1"/>
  <c r="A20" i="26" s="1"/>
  <c r="A21" i="26" s="1"/>
  <c r="A22" i="26" s="1"/>
  <c r="A23" i="26" s="1"/>
  <c r="A24" i="26" s="1"/>
  <c r="A25" i="26" s="1"/>
  <c r="A26" i="26" s="1"/>
  <c r="A27" i="26" s="1"/>
  <c r="A28" i="26" s="1"/>
  <c r="A29" i="26" s="1"/>
  <c r="A30" i="26" s="1"/>
  <c r="A31" i="26" s="1"/>
  <c r="A32" i="26" s="1"/>
  <c r="A33" i="26" s="1"/>
  <c r="A34" i="26" s="1"/>
  <c r="A35" i="26" s="1"/>
  <c r="A36" i="26" s="1"/>
  <c r="A37" i="26" s="1"/>
  <c r="A38" i="26" s="1"/>
  <c r="A39" i="26" s="1"/>
  <c r="A40" i="26" s="1"/>
  <c r="A41" i="26" s="1"/>
  <c r="A42" i="26" s="1"/>
  <c r="A43" i="26" s="1"/>
  <c r="A44" i="26" s="1"/>
  <c r="A45" i="26" s="1"/>
  <c r="A46" i="26" s="1"/>
  <c r="A47" i="26" s="1"/>
  <c r="A48" i="26" s="1"/>
  <c r="A49" i="26" s="1"/>
  <c r="A50" i="26" s="1"/>
  <c r="A51" i="26" s="1"/>
  <c r="A52" i="26" s="1"/>
  <c r="A53" i="26" s="1"/>
  <c r="A54" i="26" s="1"/>
  <c r="A55" i="26" s="1"/>
  <c r="A56" i="26" s="1"/>
  <c r="A57" i="26" s="1"/>
  <c r="A58" i="26" s="1"/>
  <c r="A59" i="26" s="1"/>
  <c r="A60" i="26" s="1"/>
  <c r="A61" i="26" s="1"/>
  <c r="A62" i="26" s="1"/>
  <c r="A63" i="26" s="1"/>
  <c r="A64" i="26" s="1"/>
  <c r="A65" i="26" s="1"/>
  <c r="A66" i="26" s="1"/>
  <c r="A67" i="26" s="1"/>
  <c r="A68" i="26" s="1"/>
  <c r="A69" i="26" s="1"/>
  <c r="P4" i="26"/>
  <c r="D39" i="24"/>
  <c r="D40" i="24" s="1"/>
  <c r="G67" i="24" s="1"/>
  <c r="D38" i="24"/>
  <c r="D27" i="24"/>
  <c r="D26" i="24"/>
  <c r="P132" i="26" l="1"/>
  <c r="P147" i="26"/>
  <c r="P302" i="26"/>
  <c r="P212" i="26"/>
  <c r="P198" i="26"/>
  <c r="P148" i="26"/>
  <c r="P247" i="26"/>
  <c r="P259" i="26"/>
  <c r="P171" i="26"/>
  <c r="P199" i="26" s="1"/>
  <c r="P70" i="26"/>
  <c r="P99" i="26"/>
  <c r="P122" i="26"/>
  <c r="P282" i="26"/>
  <c r="P324" i="26"/>
  <c r="P351" i="26"/>
  <c r="E52" i="24"/>
  <c r="F52" i="24"/>
  <c r="G52" i="24"/>
  <c r="D52" i="24"/>
  <c r="G69" i="24" s="1"/>
  <c r="E46" i="24"/>
  <c r="F46" i="24"/>
  <c r="G46" i="24"/>
  <c r="D46" i="24"/>
  <c r="E40" i="24"/>
  <c r="F40" i="24"/>
  <c r="G40" i="24"/>
  <c r="E28" i="24"/>
  <c r="F28" i="24"/>
  <c r="G28" i="24"/>
  <c r="D28" i="24"/>
  <c r="G65" i="24" s="1"/>
  <c r="Q43" i="23"/>
  <c r="Q45" i="23" s="1"/>
  <c r="Q6" i="23"/>
  <c r="Q18" i="23"/>
  <c r="Q21" i="23"/>
  <c r="Q26" i="23"/>
  <c r="Q37" i="23"/>
  <c r="Q38" i="23"/>
  <c r="Q30" i="23"/>
  <c r="Q31" i="23" s="1"/>
  <c r="Q11" i="23"/>
  <c r="R11" i="23" s="1"/>
  <c r="R16" i="23" s="1"/>
  <c r="R46" i="23" s="1"/>
  <c r="Q13" i="23"/>
  <c r="Q15" i="23"/>
  <c r="Q33" i="23"/>
  <c r="Q22" i="23"/>
  <c r="Q23" i="23"/>
  <c r="Q27" i="23"/>
  <c r="Q34" i="23"/>
  <c r="Q14" i="23"/>
  <c r="Q8" i="23"/>
  <c r="Q40" i="23"/>
  <c r="Q7" i="23"/>
  <c r="Q35" i="22"/>
  <c r="Q38" i="22"/>
  <c r="Q62" i="22"/>
  <c r="Q63" i="22"/>
  <c r="Q30" i="22"/>
  <c r="Q31" i="22" s="1"/>
  <c r="Q26" i="22"/>
  <c r="Q34" i="22"/>
  <c r="Q45" i="22"/>
  <c r="Q41" i="22"/>
  <c r="Q52" i="22"/>
  <c r="Q54" i="22" s="1"/>
  <c r="Q56" i="22"/>
  <c r="Q49" i="22"/>
  <c r="Q50" i="22" s="1"/>
  <c r="Q57" i="22"/>
  <c r="Q36" i="22"/>
  <c r="Q61" i="22"/>
  <c r="Q27" i="22"/>
  <c r="Q42" i="22"/>
  <c r="Q37" i="22"/>
  <c r="Q46" i="22"/>
  <c r="Q6" i="22"/>
  <c r="Q7" i="22"/>
  <c r="Q8" i="22"/>
  <c r="Q9" i="22"/>
  <c r="Q13" i="22"/>
  <c r="Q14" i="22"/>
  <c r="Q15" i="22"/>
  <c r="Q16" i="22"/>
  <c r="Q17" i="22"/>
  <c r="Q18" i="22"/>
  <c r="Q19" i="22"/>
  <c r="Q20" i="22"/>
  <c r="Q21" i="22"/>
  <c r="Q22" i="22"/>
  <c r="Q23" i="22"/>
  <c r="Q12" i="22"/>
  <c r="Q60" i="21"/>
  <c r="Q22" i="21"/>
  <c r="Q23" i="21" s="1"/>
  <c r="Q25" i="21"/>
  <c r="Q26" i="21" s="1"/>
  <c r="Q51" i="21"/>
  <c r="Q52" i="21" s="1"/>
  <c r="Q32" i="21"/>
  <c r="Q40" i="21"/>
  <c r="Q41" i="21"/>
  <c r="Q37" i="21"/>
  <c r="Q48" i="21"/>
  <c r="Q54" i="21"/>
  <c r="Q55" i="21" s="1"/>
  <c r="Q57" i="21"/>
  <c r="Q58" i="21" s="1"/>
  <c r="Q61" i="21"/>
  <c r="Q42" i="21"/>
  <c r="Q28" i="21"/>
  <c r="Q33" i="21"/>
  <c r="Q29" i="21"/>
  <c r="Q44" i="21"/>
  <c r="Q36" i="21"/>
  <c r="Q47" i="21"/>
  <c r="Q18" i="21"/>
  <c r="Q19" i="21"/>
  <c r="Q43" i="21"/>
  <c r="Q28" i="22" l="1"/>
  <c r="Q49" i="21"/>
  <c r="Q20" i="21"/>
  <c r="Q24" i="22"/>
  <c r="Q64" i="22"/>
  <c r="Q59" i="22"/>
  <c r="Q45" i="21"/>
  <c r="Q38" i="21"/>
  <c r="Q30" i="21"/>
  <c r="Q34" i="21"/>
  <c r="Q62" i="21"/>
  <c r="Q43" i="22"/>
  <c r="Q39" i="22"/>
  <c r="Q10" i="22"/>
  <c r="Q47" i="22"/>
  <c r="Q41" i="23"/>
  <c r="Q35" i="23"/>
  <c r="Q16" i="23"/>
  <c r="Q19" i="23"/>
  <c r="Q24" i="23"/>
  <c r="Q9" i="23"/>
  <c r="Q28" i="23"/>
  <c r="P248" i="26"/>
  <c r="P352" i="26" s="1"/>
  <c r="P325" i="26"/>
  <c r="P283" i="26"/>
  <c r="Q14" i="21"/>
  <c r="Q13" i="21"/>
  <c r="Q12" i="21"/>
  <c r="Q11" i="21"/>
  <c r="Q8" i="21"/>
  <c r="Q7" i="21"/>
  <c r="Q6" i="21"/>
  <c r="Q15" i="21"/>
  <c r="Q14" i="20"/>
  <c r="Q15" i="20"/>
  <c r="Q29" i="20"/>
  <c r="Q30" i="20"/>
  <c r="Q16" i="20"/>
  <c r="Q20" i="20"/>
  <c r="Q25" i="20"/>
  <c r="Q35" i="20"/>
  <c r="Q36" i="20"/>
  <c r="Q39" i="20"/>
  <c r="Q51" i="20"/>
  <c r="Q52" i="20"/>
  <c r="Q57" i="20"/>
  <c r="Q45" i="20"/>
  <c r="Q17" i="20"/>
  <c r="Q68" i="20"/>
  <c r="Q65" i="20"/>
  <c r="Q41" i="20"/>
  <c r="Q62" i="20"/>
  <c r="Q63" i="20" s="1"/>
  <c r="Q46" i="20"/>
  <c r="Q47" i="20"/>
  <c r="Q21" i="20"/>
  <c r="Q71" i="20"/>
  <c r="Q72" i="20"/>
  <c r="Q31" i="20"/>
  <c r="Q58" i="20"/>
  <c r="Q32" i="20"/>
  <c r="Q26" i="20"/>
  <c r="Q66" i="20"/>
  <c r="Q67" i="20"/>
  <c r="Q73" i="20"/>
  <c r="Q54" i="20"/>
  <c r="Q13" i="20"/>
  <c r="Q40" i="20"/>
  <c r="Q59" i="20"/>
  <c r="Q24" i="20"/>
  <c r="Q27" i="20" s="1"/>
  <c r="Q53" i="20"/>
  <c r="Q44" i="20"/>
  <c r="Q6" i="20"/>
  <c r="Q7" i="20"/>
  <c r="Q8" i="20"/>
  <c r="Q9" i="20"/>
  <c r="Q10" i="20"/>
  <c r="Q50" i="20"/>
  <c r="Q52" i="19"/>
  <c r="Q53" i="19"/>
  <c r="Q71" i="19"/>
  <c r="Q38" i="19"/>
  <c r="Q48" i="19"/>
  <c r="Q69" i="19"/>
  <c r="Q54" i="19"/>
  <c r="Q74" i="19"/>
  <c r="Q34" i="19"/>
  <c r="Q55" i="19"/>
  <c r="Q37" i="19"/>
  <c r="Q63" i="19"/>
  <c r="Q64" i="19" s="1"/>
  <c r="Q60" i="19"/>
  <c r="Q61" i="19" s="1"/>
  <c r="Q67" i="19"/>
  <c r="Q30" i="19"/>
  <c r="Q31" i="19" s="1"/>
  <c r="Q56" i="19"/>
  <c r="Q66" i="19"/>
  <c r="Q49" i="19"/>
  <c r="Q57" i="19"/>
  <c r="Q41" i="19"/>
  <c r="Q42" i="19"/>
  <c r="Q33" i="19"/>
  <c r="Q6" i="19"/>
  <c r="Q17" i="19"/>
  <c r="Q7" i="19"/>
  <c r="Q20" i="19"/>
  <c r="Q8" i="19"/>
  <c r="Q10" i="19"/>
  <c r="Q22" i="19"/>
  <c r="Q11" i="19"/>
  <c r="Q12" i="19"/>
  <c r="Q13" i="19"/>
  <c r="Q23" i="19"/>
  <c r="Q9" i="19"/>
  <c r="Q14" i="19"/>
  <c r="Q24" i="19"/>
  <c r="Q27" i="19"/>
  <c r="Q25" i="19"/>
  <c r="Q26" i="19"/>
  <c r="Q19" i="19"/>
  <c r="Q18" i="19"/>
  <c r="Q21" i="19"/>
  <c r="Q33" i="17"/>
  <c r="Q21" i="17"/>
  <c r="Q25" i="17"/>
  <c r="Q26" i="17" s="1"/>
  <c r="Q28" i="17"/>
  <c r="Q17" i="17"/>
  <c r="Q18" i="17" s="1"/>
  <c r="Q32" i="17"/>
  <c r="Q38" i="17"/>
  <c r="Q39" i="17"/>
  <c r="Q34" i="17"/>
  <c r="Q29" i="17"/>
  <c r="Q35" i="17"/>
  <c r="Q22" i="17"/>
  <c r="Q41" i="17"/>
  <c r="Q20" i="17"/>
  <c r="Q23" i="17" s="1"/>
  <c r="Q7" i="17"/>
  <c r="Q10" i="17"/>
  <c r="Q11" i="17"/>
  <c r="Q13" i="17"/>
  <c r="Q14" i="17"/>
  <c r="Q12" i="17"/>
  <c r="Q6" i="17"/>
  <c r="Q66" i="2"/>
  <c r="Q65" i="2"/>
  <c r="Q52" i="2"/>
  <c r="Q48" i="2"/>
  <c r="Q25" i="2"/>
  <c r="Q27" i="2"/>
  <c r="Q60" i="2"/>
  <c r="Q31" i="2"/>
  <c r="Q37" i="2"/>
  <c r="Q38" i="2"/>
  <c r="Q39" i="2"/>
  <c r="Q45" i="2"/>
  <c r="Q6" i="2"/>
  <c r="Q16" i="2"/>
  <c r="Q21" i="2"/>
  <c r="Q53" i="2"/>
  <c r="Q7" i="2"/>
  <c r="Q12" i="2"/>
  <c r="Q15" i="2"/>
  <c r="Q11" i="2"/>
  <c r="Q19" i="2"/>
  <c r="Q43" i="2"/>
  <c r="Q17" i="2"/>
  <c r="Q23" i="2"/>
  <c r="Q68" i="2"/>
  <c r="Q50" i="2"/>
  <c r="Q10" i="2"/>
  <c r="Q40" i="2"/>
  <c r="Q71" i="2"/>
  <c r="Q67" i="2"/>
  <c r="Q51" i="2"/>
  <c r="Q73" i="2"/>
  <c r="Q58" i="2"/>
  <c r="Q32" i="2"/>
  <c r="Q59" i="2"/>
  <c r="Q8" i="2"/>
  <c r="Q49" i="2"/>
  <c r="Q70" i="2"/>
  <c r="Q47" i="2"/>
  <c r="Q26" i="2"/>
  <c r="Q20" i="2"/>
  <c r="Q41" i="2"/>
  <c r="Q42" i="2"/>
  <c r="Q36" i="2"/>
  <c r="Q55" i="2"/>
  <c r="Q57" i="2"/>
  <c r="Q61" i="2"/>
  <c r="Q24" i="2"/>
  <c r="Q54" i="2"/>
  <c r="Q35" i="2"/>
  <c r="Q72" i="2"/>
  <c r="Q33" i="2"/>
  <c r="Q22" i="2"/>
  <c r="Q62" i="2"/>
  <c r="Q9" i="2"/>
  <c r="Q46" i="2"/>
  <c r="Q28" i="2"/>
  <c r="Q34" i="2"/>
  <c r="Q44" i="2"/>
  <c r="Q30" i="2"/>
  <c r="Q56" i="2"/>
  <c r="Q63" i="2"/>
  <c r="Q64" i="2"/>
  <c r="Q69" i="2"/>
  <c r="Q29" i="2"/>
  <c r="Q18" i="2"/>
  <c r="Q24" i="16"/>
  <c r="Q23" i="16"/>
  <c r="Q6" i="16"/>
  <c r="Q7" i="16"/>
  <c r="Q11" i="16"/>
  <c r="Q12" i="16" s="1"/>
  <c r="Q15" i="16"/>
  <c r="Q18" i="16"/>
  <c r="Q22" i="16"/>
  <c r="Q28" i="16"/>
  <c r="Q29" i="16"/>
  <c r="Q30" i="16"/>
  <c r="Q37" i="16"/>
  <c r="Q40" i="16" s="1"/>
  <c r="Q34" i="16"/>
  <c r="Q42" i="16"/>
  <c r="Q43" i="16" s="1"/>
  <c r="Q19" i="16"/>
  <c r="Q14" i="16"/>
  <c r="Q33" i="16"/>
  <c r="Q25" i="16"/>
  <c r="Q18" i="15"/>
  <c r="Q19" i="15"/>
  <c r="Q10" i="15"/>
  <c r="Q37" i="15"/>
  <c r="Q15" i="15"/>
  <c r="Q16" i="15" s="1"/>
  <c r="Q22" i="15"/>
  <c r="Q23" i="15"/>
  <c r="Q41" i="15"/>
  <c r="Q24" i="15"/>
  <c r="Q25" i="15"/>
  <c r="Q11" i="15"/>
  <c r="Q32" i="15"/>
  <c r="Q33" i="15"/>
  <c r="Q12" i="15"/>
  <c r="Q38" i="15"/>
  <c r="Q39" i="15"/>
  <c r="Q40" i="15"/>
  <c r="Q30" i="15"/>
  <c r="Q26" i="15"/>
  <c r="Q31" i="15"/>
  <c r="Q29" i="15"/>
  <c r="Q8" i="15"/>
  <c r="Q34" i="15"/>
  <c r="Q6" i="15"/>
  <c r="Q9" i="15"/>
  <c r="Q7" i="15"/>
  <c r="D11" i="24"/>
  <c r="G57" i="24"/>
  <c r="F57" i="24"/>
  <c r="E57" i="24"/>
  <c r="D56" i="24"/>
  <c r="G68" i="24"/>
  <c r="D34" i="24"/>
  <c r="G66" i="24" s="1"/>
  <c r="G22" i="24"/>
  <c r="F22" i="24"/>
  <c r="E22" i="24"/>
  <c r="D21" i="24"/>
  <c r="G17" i="24"/>
  <c r="F17" i="24"/>
  <c r="E17" i="24"/>
  <c r="D16" i="24"/>
  <c r="G12" i="24"/>
  <c r="F12" i="24"/>
  <c r="E12" i="24"/>
  <c r="A44" i="23"/>
  <c r="A17" i="22"/>
  <c r="A18" i="22" s="1"/>
  <c r="A19" i="22" s="1"/>
  <c r="A20" i="22" s="1"/>
  <c r="A21" i="22" s="1"/>
  <c r="A22" i="22" s="1"/>
  <c r="A23" i="22" s="1"/>
  <c r="A7" i="20"/>
  <c r="A8" i="20" s="1"/>
  <c r="A9" i="20" s="1"/>
  <c r="A10" i="20" s="1"/>
  <c r="A13" i="20" s="1"/>
  <c r="A14" i="20" s="1"/>
  <c r="A15" i="20" s="1"/>
  <c r="A16" i="20" s="1"/>
  <c r="A17" i="20" s="1"/>
  <c r="A58" i="20" s="1"/>
  <c r="A59" i="20" s="1"/>
  <c r="A67" i="20" s="1"/>
  <c r="A68" i="20" s="1"/>
  <c r="A72" i="20" s="1"/>
  <c r="A73" i="20" s="1"/>
  <c r="A26" i="19"/>
  <c r="A7" i="17"/>
  <c r="A10" i="17" s="1"/>
  <c r="A11" i="17" s="1"/>
  <c r="A34" i="19" l="1"/>
  <c r="A38" i="19" s="1"/>
  <c r="A42" i="19" s="1"/>
  <c r="A27" i="19"/>
  <c r="Q68" i="19"/>
  <c r="Q50" i="19"/>
  <c r="Q48" i="20"/>
  <c r="Q27" i="15"/>
  <c r="Q31" i="16"/>
  <c r="Q16" i="16"/>
  <c r="Q44" i="19"/>
  <c r="Q28" i="19"/>
  <c r="Q58" i="19"/>
  <c r="Q75" i="19"/>
  <c r="Q35" i="19"/>
  <c r="Q39" i="19"/>
  <c r="Q72" i="19"/>
  <c r="Q15" i="19"/>
  <c r="D12" i="24"/>
  <c r="G62" i="24" s="1"/>
  <c r="Q9" i="21"/>
  <c r="Q63" i="21" s="1"/>
  <c r="Q16" i="21"/>
  <c r="Q35" i="16"/>
  <c r="Q26" i="16"/>
  <c r="Q20" i="16"/>
  <c r="Q8" i="16"/>
  <c r="Q35" i="15"/>
  <c r="Q20" i="15"/>
  <c r="Q13" i="15"/>
  <c r="Q42" i="15"/>
  <c r="Q74" i="2"/>
  <c r="Q42" i="20"/>
  <c r="Q18" i="20"/>
  <c r="Q69" i="20"/>
  <c r="Q60" i="20"/>
  <c r="Q55" i="20"/>
  <c r="Q37" i="20"/>
  <c r="Q22" i="20"/>
  <c r="Q11" i="20"/>
  <c r="Q74" i="20"/>
  <c r="Q33" i="20"/>
  <c r="Q13" i="2"/>
  <c r="Q36" i="17"/>
  <c r="Q8" i="17"/>
  <c r="Q15" i="17"/>
  <c r="Q30" i="17"/>
  <c r="Q42" i="17"/>
  <c r="Q65" i="22"/>
  <c r="Q46" i="23"/>
  <c r="D22" i="24"/>
  <c r="G64" i="24" s="1"/>
  <c r="D57" i="24"/>
  <c r="G70" i="24" s="1"/>
  <c r="D17" i="24"/>
  <c r="G63" i="24" s="1"/>
  <c r="Q43" i="15" l="1"/>
  <c r="Q75" i="2"/>
  <c r="Q76" i="19"/>
  <c r="Q75" i="20"/>
  <c r="Q44" i="16"/>
  <c r="Q43" i="17"/>
  <c r="G71" i="24"/>
</calcChain>
</file>

<file path=xl/sharedStrings.xml><?xml version="1.0" encoding="utf-8"?>
<sst xmlns="http://schemas.openxmlformats.org/spreadsheetml/2006/main" count="7515" uniqueCount="1176">
  <si>
    <t>Denumire</t>
  </si>
  <si>
    <t>Tip institutie de invatamant</t>
  </si>
  <si>
    <t>Status</t>
  </si>
  <si>
    <t>Cod institutie invatamant</t>
  </si>
  <si>
    <t>Localitate</t>
  </si>
  <si>
    <t>Adresa</t>
  </si>
  <si>
    <t>Prescolar</t>
  </si>
  <si>
    <t>Primar</t>
  </si>
  <si>
    <t>Gimnazial</t>
  </si>
  <si>
    <t>Nr. elevi Prescolar</t>
  </si>
  <si>
    <t>Nr. elevi Primar</t>
  </si>
  <si>
    <t>Nr. elevi Gimnazial</t>
  </si>
  <si>
    <t>LICEUL TEOLOGIC ADVENTIST MARANATHA CLUJ-NAPOCA</t>
  </si>
  <si>
    <t>publica</t>
  </si>
  <si>
    <t>ACTIVA</t>
  </si>
  <si>
    <t>CJ_000011</t>
  </si>
  <si>
    <t>MUNICIPIUL CLUJ-NAPOCA - 54975</t>
  </si>
  <si>
    <t>MEHEDINTI, 80A</t>
  </si>
  <si>
    <t>DA</t>
  </si>
  <si>
    <t>SCOALA GIMNAZIALA LIVIU REBREANU CLUJ-NAPOCA</t>
  </si>
  <si>
    <t>CJ_000016</t>
  </si>
  <si>
    <t>RETEZAT, 4</t>
  </si>
  <si>
    <t>NU</t>
  </si>
  <si>
    <t>SCOALA GIMNAZIALA IULIU HATIEGANU CLUJ-NAPOCA</t>
  </si>
  <si>
    <t>CJ_000023</t>
  </si>
  <si>
    <t>CAMPULUI, 2 II</t>
  </si>
  <si>
    <t>LICEUL TEORETIC ONISIFOR GHIBU CLUJ-NAPOCA</t>
  </si>
  <si>
    <t>CJ_000024</t>
  </si>
  <si>
    <t>ALEXANDRU VLAHUTA, 12-14</t>
  </si>
  <si>
    <t>LICEUL TEORETIC LUCIAN BLAGA CLUJ-NAPOCA</t>
  </si>
  <si>
    <t>CJ_000029</t>
  </si>
  <si>
    <t>BAISOARA, 4</t>
  </si>
  <si>
    <t>COLEGIUL NATIONAL EMIL RACOVITA CLUJ-NAPOCA</t>
  </si>
  <si>
    <t>CJ_000040</t>
  </si>
  <si>
    <t>HOREA, 52</t>
  </si>
  <si>
    <t>COLEGIUL NATIONAL GHEORGHE SINCAI CLUJ-NAPOCA</t>
  </si>
  <si>
    <t>CJ_000044</t>
  </si>
  <si>
    <t>DOROBANTILOR, 72</t>
  </si>
  <si>
    <t>SCOALA GIMNAZIALA IOAN BOB CLUJ-NAPOCA</t>
  </si>
  <si>
    <t>CJ_000057</t>
  </si>
  <si>
    <t>MEMORANDUMULUI, 22</t>
  </si>
  <si>
    <t>COLEGIUL ORTODOX MITROPOLITUL NICOLAE COLAN CLUJ-NAPOCA</t>
  </si>
  <si>
    <t>CJ_000058</t>
  </si>
  <si>
    <t>MESERIILOR, 18-20</t>
  </si>
  <si>
    <t>LICEUL DE INFORMATICA TIBERIU POPOVICIU CLUJ-NAPOCA</t>
  </si>
  <si>
    <t>CJ_000060</t>
  </si>
  <si>
    <t>ZORILOR, 27</t>
  </si>
  <si>
    <t>LICEUL GRECO-CATOLIC INOCHENTIE MICU CLUJ-NAPOCA</t>
  </si>
  <si>
    <t>CJ_000071</t>
  </si>
  <si>
    <t>MOTILOR, 24</t>
  </si>
  <si>
    <t>CJ_000081</t>
  </si>
  <si>
    <t>EPISCOP IOAN BOB, 5</t>
  </si>
  <si>
    <t>LICEUL TEORETIC BATHORY ISTVAN CLUJ-NAPOCA</t>
  </si>
  <si>
    <t>CJ_000118</t>
  </si>
  <si>
    <t>M KOGALNICEANU, 2</t>
  </si>
  <si>
    <t>GRADINITA CU PROGRAM  NORMAL  LIZUCA STRUCTURA 1 CLUJ -NAPOCA</t>
  </si>
  <si>
    <t>CJ_000134</t>
  </si>
  <si>
    <t>GRADINARILOR, 6</t>
  </si>
  <si>
    <t>LICEUL SPECIAL PENTRU DEFICETI DE VEDERE CLUJ-NAPOCA</t>
  </si>
  <si>
    <t>CJ_000141</t>
  </si>
  <si>
    <t>CALEA DOROBANTILOR, 31</t>
  </si>
  <si>
    <t>COLEGIUL DE MUZICA SIGISMUND TODUTA  CLUJ-NAPOCA</t>
  </si>
  <si>
    <t>CJ_000144</t>
  </si>
  <si>
    <t>PARIS, 60</t>
  </si>
  <si>
    <t>LICEUL WALDORF  CLUJ-NAPOCA</t>
  </si>
  <si>
    <t>CJ_000149</t>
  </si>
  <si>
    <t>SERGIU CELIBIDACHE, 8-12</t>
  </si>
  <si>
    <t>GRADINITA CU PROGRAM  NORMAL  LIZUCA STRUCTURA 2 CLUJ -NAPOCA</t>
  </si>
  <si>
    <t>CJ_000157</t>
  </si>
  <si>
    <t>BLAJULUI, 66</t>
  </si>
  <si>
    <t>GRADINITA CU PROGRAM PRELUNGIT MAMARUTA STRUCTURA 2 CLUJ-NAPOCA</t>
  </si>
  <si>
    <t>CJ_000174</t>
  </si>
  <si>
    <t>PATA RAT, FN</t>
  </si>
  <si>
    <t>CENTRUL SCOLAR PENTRU EDUCATIE INCLUZIVA CLUJ NAPOCA</t>
  </si>
  <si>
    <t>CJ_000179</t>
  </si>
  <si>
    <t>AVIATOR BADESCU, 3-5</t>
  </si>
  <si>
    <t>GRADINITA CU PROGRAM PRELUNGIT ASCHIUTA STRUCTURA 1 CLUJ-NAPOCA</t>
  </si>
  <si>
    <t>CJ_000180</t>
  </si>
  <si>
    <t>JIULUI, 26 AP.1</t>
  </si>
  <si>
    <t>SCOALA GIMNAZIALA ”NICOLAE IORGA” CLUJ-NAPOCA</t>
  </si>
  <si>
    <t>CJ_000193</t>
  </si>
  <si>
    <t>RAZBOIENI, 67</t>
  </si>
  <si>
    <t>LICEUL TEORETIC APACZAI CSERE JANOS CLUJ-NAPOCA</t>
  </si>
  <si>
    <t>CJ_000218</t>
  </si>
  <si>
    <t>IC BRATIANU, 26</t>
  </si>
  <si>
    <t>LICEUL TEHNOLOGIC SPECIAL PENTRU DEFICETI DE AUZ CLUJ-NAPOCA</t>
  </si>
  <si>
    <t>CJ_000221</t>
  </si>
  <si>
    <t>CALEA DOROBANTILOR, 40</t>
  </si>
  <si>
    <t>COLEGIUL NATIONAL  GEORGE BARITIU</t>
  </si>
  <si>
    <t>CJ_000224</t>
  </si>
  <si>
    <t>EMIL ISAC, 10</t>
  </si>
  <si>
    <t>SCOALA GIMNAZIALA OCTAVIAN GOGA CLUJ-NAPOCA</t>
  </si>
  <si>
    <t>CJ_000226</t>
  </si>
  <si>
    <t>ALEEA PEANA, 16</t>
  </si>
  <si>
    <t>LICEUL TEORETIC MIHAI EMINESCU CLUJ-NAPOCA</t>
  </si>
  <si>
    <t>CJ_000227</t>
  </si>
  <si>
    <t>B-DUL 21 DECEMBRIE, 94-96</t>
  </si>
  <si>
    <t>GRADINITA CU PROGRAM PRELUNGIT ALBINUTA-STRCT.1CLUJ-NAPOCA</t>
  </si>
  <si>
    <t>CJ_000228</t>
  </si>
  <si>
    <t>GRIGORE ALEXANDRESCU, 21A</t>
  </si>
  <si>
    <t>LICEUL TEOLOGIC BAPTIST EMANUEL CLUJ-NAPOCA</t>
  </si>
  <si>
    <t>CJ_000244</t>
  </si>
  <si>
    <t>11 OCTOMBRIE, 3</t>
  </si>
  <si>
    <t>SCOALA GIMNAZIALA TRAIAN DARJAN CLUJ-NAPOCA</t>
  </si>
  <si>
    <t>CJ_000245</t>
  </si>
  <si>
    <t>TRAIAN VUIA, 76</t>
  </si>
  <si>
    <t>SCOALA GIMNAZIALA NICOLAE TITULESCU CLUJ-NAPOCA</t>
  </si>
  <si>
    <t>CJ_000249</t>
  </si>
  <si>
    <t>ALEEA HERCULANE, 7</t>
  </si>
  <si>
    <t>LICEUL TEORETIC NICOLAE BALCESCU CLUJ-NAPOCA</t>
  </si>
  <si>
    <t>CJ_000256</t>
  </si>
  <si>
    <t>BALCESCU, 2</t>
  </si>
  <si>
    <t>SCOALA PROFESIONALA SPECIALA SAMUS CLUJ-NAPOCA</t>
  </si>
  <si>
    <t>CJ_000268</t>
  </si>
  <si>
    <t>IALOMITEI, 17</t>
  </si>
  <si>
    <t>SCOALA GIMNAZIALA EMIL ISAC CLUJ-NAPOCA</t>
  </si>
  <si>
    <t>CJ_000275</t>
  </si>
  <si>
    <t>GIORDANO BRUNO, 46</t>
  </si>
  <si>
    <t>CJ_000300</t>
  </si>
  <si>
    <t>AVRAM IANCU, 6</t>
  </si>
  <si>
    <t>SCOALA GIMNAZIALA HOREA CLUJ-NAPOCA</t>
  </si>
  <si>
    <t>CJ_000308</t>
  </si>
  <si>
    <t>HOREA, 19A</t>
  </si>
  <si>
    <t>GRADINITA CU PROGRAM NORMAL RAZA DE SOARE STRUCTURA 1 CLUJ-NAPOCA</t>
  </si>
  <si>
    <t>CJ_000309</t>
  </si>
  <si>
    <t>IZLAZULUI, 12</t>
  </si>
  <si>
    <t>CJ_000310</t>
  </si>
  <si>
    <t>ALEEA BAISOARA, 2</t>
  </si>
  <si>
    <t>SCOALA GIMNAZIALA SPECIALA PENTRU DEFICIENTE DE AUZ KOZMUTZA FLORA CLUJ-NAPOCA</t>
  </si>
  <si>
    <t>CJ_000324</t>
  </si>
  <si>
    <t>GRUIA, 51</t>
  </si>
  <si>
    <t>LICEUL TEORETIC EUGEN PORA CLUJ-NAPOCA</t>
  </si>
  <si>
    <t>CJ_000328</t>
  </si>
  <si>
    <t>MOGOSOAIA, 6</t>
  </si>
  <si>
    <t>COLEGIUL NATIONAL GEORGE COSBUC CLUJ-NAPOCA</t>
  </si>
  <si>
    <t>CJ_000332</t>
  </si>
  <si>
    <t>AVRAM IANCU, 70-72</t>
  </si>
  <si>
    <t>CJ_000334</t>
  </si>
  <si>
    <t>Bucuresti, 32</t>
  </si>
  <si>
    <t>LICEUL TEOLOGIC REFORMAT CLUJ-NAPOCA</t>
  </si>
  <si>
    <t>CJ_000337</t>
  </si>
  <si>
    <t>M KOGALNICEANU, 16</t>
  </si>
  <si>
    <t>LICEUL DE ARTE VIZUALE ROMULUS LADEA  CLUJ-NAPOCA</t>
  </si>
  <si>
    <t>CJ_000354</t>
  </si>
  <si>
    <t>CALEA DOROBANTILOR, 56</t>
  </si>
  <si>
    <t>SCOALA GIMNAZIALA  IULIU HATIEGANU CLUJ-NAPOCA</t>
  </si>
  <si>
    <t>CJ_000359</t>
  </si>
  <si>
    <t>GRIGORE ALEXANDRESCU, 16</t>
  </si>
  <si>
    <t>SCOALA GIMNAZIALA ALEXANDRU VAIDA VOEVOD CLUJ-NAPOCA</t>
  </si>
  <si>
    <t>CJ_000361</t>
  </si>
  <si>
    <t>OLTULUI, 83</t>
  </si>
  <si>
    <t>CJ_000363</t>
  </si>
  <si>
    <t>EPISCOP IOAN BOB, 10</t>
  </si>
  <si>
    <t>COLEGIUL NATIONAL EMIL RACOVITA</t>
  </si>
  <si>
    <t>CJ_000375</t>
  </si>
  <si>
    <t>KOGALNICEANU, 9-11</t>
  </si>
  <si>
    <t>SCOALA GIMNAZIALA  CONSTANTIN BRANCUSI CLUJ-NAPOCA</t>
  </si>
  <si>
    <t>CJ_000378</t>
  </si>
  <si>
    <t>HORTICULTORILOR, 1</t>
  </si>
  <si>
    <t>LICEUL DE  INFORMATICA TIBERIU POPOVICIU CLUJ-NAPOCA</t>
  </si>
  <si>
    <t>CJ_000381</t>
  </si>
  <si>
    <t>CALEA TURZII, 140-142</t>
  </si>
  <si>
    <t>SCOALA PRIMARA HOREA CLUJ-NAPOCA-STRUCTURA 1</t>
  </si>
  <si>
    <t>CJ_000389</t>
  </si>
  <si>
    <t>LICEUL CU PROGRAM SPORTIV CLUJ-NAPOCA</t>
  </si>
  <si>
    <t>CJ_000416</t>
  </si>
  <si>
    <t>ARINILOR, 9</t>
  </si>
  <si>
    <t>COLEGIUL NATIONAL   PEDAGOGIC GHEORGHE LAZAR CLUJ-NAPOCA</t>
  </si>
  <si>
    <t>CJ_000425</t>
  </si>
  <si>
    <t>ALEXANDRU VAODA VOEVOD, 55</t>
  </si>
  <si>
    <t>SCOALA GIMNAZIALA ION AGARBICEANU CLUJ-NAPOCA</t>
  </si>
  <si>
    <t>CJ_000426</t>
  </si>
  <si>
    <t>GRADINARILOR, 1</t>
  </si>
  <si>
    <t>GRADINITA CU PROGRAM NORMAL ZANA ZORILOR STRUCTURA 1 CLUJ-NAPOCA</t>
  </si>
  <si>
    <t>CJ_000427</t>
  </si>
  <si>
    <t>LICEUL TEORETIC BRASSAI  SAMUEL CLUJ-NAPOCA</t>
  </si>
  <si>
    <t>CJ_000429</t>
  </si>
  <si>
    <t>B-DUL 21 DECEMBRIE 1989, 7</t>
  </si>
  <si>
    <t>CJ_000433</t>
  </si>
  <si>
    <t>AVRAM IANCU, 33</t>
  </si>
  <si>
    <t>LICEUL DE  COREGRAFIE SI ARTA DRAMATICA OCTAVIAN STROIA CLUJ-NAPOCA</t>
  </si>
  <si>
    <t>CJ_000440</t>
  </si>
  <si>
    <t>CALEA TURZII, 2</t>
  </si>
  <si>
    <t>LICEUL TEORETIC AVRAM IANCU CLUJ-NAPOCA</t>
  </si>
  <si>
    <t>CJ_000443</t>
  </si>
  <si>
    <t>O GHIBU, 25</t>
  </si>
  <si>
    <t>COLEGIUL NATIONAL JANOS ZSIGMOND CLUJ-NAPOCA</t>
  </si>
  <si>
    <t>CJ_000448</t>
  </si>
  <si>
    <t>B-DUL 21 DECEMBRIE, 9</t>
  </si>
  <si>
    <t>SCOALA GIMNAZIALA ”ION AGARBICEANU” CLUJ-NAPOCA</t>
  </si>
  <si>
    <t>CJ_000460</t>
  </si>
  <si>
    <t>CLUJ-NAPOCA - 54984</t>
  </si>
  <si>
    <t>B-DUL MUNCII, 4-6</t>
  </si>
  <si>
    <t>SCOALA GIMNAZIALA ION CREANGA CLUJ-NAPOCA</t>
  </si>
  <si>
    <t>CJ_000461</t>
  </si>
  <si>
    <t>Campului, 2/II</t>
  </si>
  <si>
    <t>CJ_000462</t>
  </si>
  <si>
    <t>Taberei, 3</t>
  </si>
  <si>
    <t>CJ_000473</t>
  </si>
  <si>
    <t>CJ_000474</t>
  </si>
  <si>
    <t>B-DUL 21 DECEMBRIE, 128-130</t>
  </si>
  <si>
    <t>LICEUL TEORETIC ”ONISIFOR GHIBU” CLUJ-NAPOCA</t>
  </si>
  <si>
    <t>CJ_000340</t>
  </si>
  <si>
    <t>B-DUL 21 DECEMBRIE 1989, 128-130</t>
  </si>
  <si>
    <t>SCOALA GIMNAZIALA LUNA DE SUS COM FLORESTI</t>
  </si>
  <si>
    <t>CJ_000002</t>
  </si>
  <si>
    <t>FLORESTI - 57706</t>
  </si>
  <si>
    <t>PRINCIPALA, 714</t>
  </si>
  <si>
    <t>LICEUL TEORETIC ”GELU VOIEVOD” GILAU</t>
  </si>
  <si>
    <t>CJ_000020</t>
  </si>
  <si>
    <t>GILAU - 57902</t>
  </si>
  <si>
    <t>SUCEAG, 12</t>
  </si>
  <si>
    <t>LICEUL TEORETIC GELU VOIEVOD GILAU</t>
  </si>
  <si>
    <t>CJ_000022</t>
  </si>
  <si>
    <t>Eroilor, 5</t>
  </si>
  <si>
    <t>SCOALA GIMNAZIALA GHEORGHE SINCAI FLORESTI</t>
  </si>
  <si>
    <t>CJ_000047</t>
  </si>
  <si>
    <t>HOREA, 55</t>
  </si>
  <si>
    <t>CJ_000055</t>
  </si>
  <si>
    <t>ANDREI MURESANU, 1</t>
  </si>
  <si>
    <t>LICEUL TEORETIC DUMITRU TAUTAN</t>
  </si>
  <si>
    <t>CJ_000066</t>
  </si>
  <si>
    <t>Carpati, 10</t>
  </si>
  <si>
    <t>SCOALA GIMNAZIALA SOMESU RECE COM GILAU</t>
  </si>
  <si>
    <t>CJ_000067</t>
  </si>
  <si>
    <t>SOMESU RECE - 57939</t>
  </si>
  <si>
    <t>Eroilor, 99</t>
  </si>
  <si>
    <t>CJ_000072</t>
  </si>
  <si>
    <t>Bisericii, 28</t>
  </si>
  <si>
    <t>SCOALA PRIMARA LITENI COM SAVADISLA</t>
  </si>
  <si>
    <t>CJ_000093</t>
  </si>
  <si>
    <t>SAVADISLA - 59327</t>
  </si>
  <si>
    <t>SAT LITENI, 177</t>
  </si>
  <si>
    <t>SCOALA PRIMARA VLAHA COM SAVADISLA</t>
  </si>
  <si>
    <t>CJ_000164</t>
  </si>
  <si>
    <t>SAT VLAHA, 47</t>
  </si>
  <si>
    <t>GRADINITA CU PROGRAM NORMAL CORPADEA</t>
  </si>
  <si>
    <t>CJ_000213</t>
  </si>
  <si>
    <t>APAHIDA - 55687</t>
  </si>
  <si>
    <t>SAT CORPADEA STR CRISAN, 9</t>
  </si>
  <si>
    <t>CJ_000243</t>
  </si>
  <si>
    <t>EROILOR, 3A</t>
  </si>
  <si>
    <t>SCOALA  GIMNAZIALA GHEORGHENI COM FELEACU</t>
  </si>
  <si>
    <t>CJ_000248</t>
  </si>
  <si>
    <t>FELEACU - 57582</t>
  </si>
  <si>
    <t>SAT GHEORGHENI, 145</t>
  </si>
  <si>
    <t>SCOALA GIMNAZIALA HASDATE-FINISEL COM SAVADISLA</t>
  </si>
  <si>
    <t>CJ_000262</t>
  </si>
  <si>
    <t>SAT HASDATE, 41A</t>
  </si>
  <si>
    <t>SCOALA  GIMNAZIALA STEFAN MICLE COM FELEACU</t>
  </si>
  <si>
    <t>CJ_000291</t>
  </si>
  <si>
    <t>NU, 439</t>
  </si>
  <si>
    <t>SCOALA GIMNAZIALA ”STEFAN PASCU” APAHIDA</t>
  </si>
  <si>
    <t>CJ_000303</t>
  </si>
  <si>
    <t>LIBERTATII, 114</t>
  </si>
  <si>
    <t>CJ_000323</t>
  </si>
  <si>
    <t>SAT LUNA DE SUS STR PRINCIPALA, 369</t>
  </si>
  <si>
    <t>SCOALA  GIMNAZIALA FINISEL COM SAVADISLA</t>
  </si>
  <si>
    <t>CJ_000351</t>
  </si>
  <si>
    <t>SAT FINISEL, 103</t>
  </si>
  <si>
    <t>SCOALA PRIMARA DEZMIR COM APAHIDA</t>
  </si>
  <si>
    <t>CJ_000353</t>
  </si>
  <si>
    <t>CRISENI, 149</t>
  </si>
  <si>
    <t>SCOALA GIMNAZIALA BORBELY JOZSEF SAVADISLA COM SAVADISLA</t>
  </si>
  <si>
    <t>CJ_000386</t>
  </si>
  <si>
    <t>NU, 150</t>
  </si>
  <si>
    <t>GRADINITA CU PROGRAM NORMAL SOMESU RECE UZINA  COM GILAU</t>
  </si>
  <si>
    <t>CJ_000391</t>
  </si>
  <si>
    <t>SAT SOMESU RECE UZINA STR AVRAM IANCU, 99</t>
  </si>
  <si>
    <t>SCOALA GIMNAZIALA SANICOARA COM APAHIDA</t>
  </si>
  <si>
    <t>CJ_000395</t>
  </si>
  <si>
    <t>SCOLII, 50</t>
  </si>
  <si>
    <t>SCOALA GIMNAZIALA CIURILA</t>
  </si>
  <si>
    <t>CJ_000453</t>
  </si>
  <si>
    <t>CIURILA - 57225</t>
  </si>
  <si>
    <t>PRINCIPALA, 26</t>
  </si>
  <si>
    <t>GRADINITA CU PROGRAM PRELUNGIT SANNICOARA</t>
  </si>
  <si>
    <t>CJ_000475</t>
  </si>
  <si>
    <t>SINNICOARA - 55758</t>
  </si>
  <si>
    <t>GRADINITA CU PROGRAM NORMAL DEZMIR</t>
  </si>
  <si>
    <t>CJ_000476</t>
  </si>
  <si>
    <t>DEZMIR - 55730</t>
  </si>
  <si>
    <t>GRADINITA CU PROGRAM PRELUNGIT MICII EXPLORATORI APAHIDA</t>
  </si>
  <si>
    <t>CJ_000477</t>
  </si>
  <si>
    <t>LIBERTATII, 1</t>
  </si>
  <si>
    <t>GRADINITA CU PROGRAM NORMAL VISTEA</t>
  </si>
  <si>
    <t>CJ_000035</t>
  </si>
  <si>
    <t>GARBAU - 57948</t>
  </si>
  <si>
    <t>PRINCIPALA, 45</t>
  </si>
  <si>
    <t>SCOALA GIMNAZIALA CAPUSU MARE COM CAPUSU MARE</t>
  </si>
  <si>
    <t>CJ_000108</t>
  </si>
  <si>
    <t>CAPUSU MARE - 56568</t>
  </si>
  <si>
    <t>NU, 124-126</t>
  </si>
  <si>
    <t>SCOALA PRIMARA DEALU NEGRU COM CALATELE</t>
  </si>
  <si>
    <t>CJ_000128</t>
  </si>
  <si>
    <t>CALATELE - 56461</t>
  </si>
  <si>
    <t>SAT DEALU NEGRU, 103</t>
  </si>
  <si>
    <t>SCOALA GIMNAZIALA AGHIRESU-FABRICI COM AGHIRESU</t>
  </si>
  <si>
    <t>CJ_000129</t>
  </si>
  <si>
    <t>AGHIRESU - 55473</t>
  </si>
  <si>
    <t>AGHIRESU-FABRICI, 166</t>
  </si>
  <si>
    <t>GRADINITA CU PROGRAM NORMAL MARISEL COM MARISEL</t>
  </si>
  <si>
    <t>CJ_000132</t>
  </si>
  <si>
    <t>MARISEL - 58534</t>
  </si>
  <si>
    <t>NU, 147</t>
  </si>
  <si>
    <t>SCOALA GIMNAZIALA CALATELE COM CALATELE</t>
  </si>
  <si>
    <t>CJ_000138</t>
  </si>
  <si>
    <t>PRINCIPALA, 111</t>
  </si>
  <si>
    <t>SCOALA PRIMARA CAPUSU MIC COM CAPUSU MARE</t>
  </si>
  <si>
    <t>CJ_000185</t>
  </si>
  <si>
    <t>SAT CAPUSU MIC, 304A</t>
  </si>
  <si>
    <t>SCOALA GIMNAZIALA MAGURI RACATAU COM MAGURI-RACATAU</t>
  </si>
  <si>
    <t>CJ_000191</t>
  </si>
  <si>
    <t>MAGURI-RACATAU - 58357</t>
  </si>
  <si>
    <t>NU, 74</t>
  </si>
  <si>
    <t>SCOALA GIMNAZIALA MUNTELE RECE COM MAGURI-RACATAU</t>
  </si>
  <si>
    <t>CJ_000238</t>
  </si>
  <si>
    <t>MUNTELE RECE, 171</t>
  </si>
  <si>
    <t>SCOALA GIMNAZIALA RACHITELE COM MARGAU</t>
  </si>
  <si>
    <t>CJ_000254</t>
  </si>
  <si>
    <t>MARGAU - 58464</t>
  </si>
  <si>
    <t>SAT RACHTELE, 138</t>
  </si>
  <si>
    <t>SCOALA PRIMARA VISTEA COM GARBAU</t>
  </si>
  <si>
    <t>CJ_000257</t>
  </si>
  <si>
    <t>PRINCIPALA, 37</t>
  </si>
  <si>
    <t>SCOALA PRIMARA MARGAU  COM MARGAU</t>
  </si>
  <si>
    <t>CJ_000279</t>
  </si>
  <si>
    <t>NU, 27</t>
  </si>
  <si>
    <t>SCOALA GIMNAZIALA MAGURI  BOGDANESTI COM MAGURI-RACATAU</t>
  </si>
  <si>
    <t>CJ_000301</t>
  </si>
  <si>
    <t>sat MAGURI, 140</t>
  </si>
  <si>
    <t>SCOALA GIMNAZIALA AGHIRESU COM AGHIRESU</t>
  </si>
  <si>
    <t>CJ_000312</t>
  </si>
  <si>
    <t>AGHIRESU, 362</t>
  </si>
  <si>
    <t>SCOALA GIMNAZIALA RASCA COM RASCA</t>
  </si>
  <si>
    <t>CJ_000315</t>
  </si>
  <si>
    <t>RISCA - 59238</t>
  </si>
  <si>
    <t>NU, 317</t>
  </si>
  <si>
    <t>SCOALA GIMNAZIALA AVRAM IANCU BELIS COM BELIS</t>
  </si>
  <si>
    <t>CJ_000358</t>
  </si>
  <si>
    <t>BELIS - 56014</t>
  </si>
  <si>
    <t>NU, 146B</t>
  </si>
  <si>
    <t>GRADINITA PROGRAM NORMAL TUREA COM GARBAU</t>
  </si>
  <si>
    <t>CJ_000399</t>
  </si>
  <si>
    <t>PRINCIPALA, 40</t>
  </si>
  <si>
    <t>SCOALA GIMNAZIALA GARBAU COM GARBAU</t>
  </si>
  <si>
    <t>CJ_000409</t>
  </si>
  <si>
    <t>PRINCIPALA, 177</t>
  </si>
  <si>
    <t>SCOALA GIMNAZIALA PELAGHIA ROSU MARISEL COM MARISEL</t>
  </si>
  <si>
    <t>CJ_000439</t>
  </si>
  <si>
    <t>STANESTI, 433</t>
  </si>
  <si>
    <t>GRADINITA CU PROGRAM NORMAL COPCEA COM MARISEL</t>
  </si>
  <si>
    <t>CJ_000457</t>
  </si>
  <si>
    <t>LICEUL TEHNOLOGIC VLADEASA HUEDIN</t>
  </si>
  <si>
    <t>CJ_000026</t>
  </si>
  <si>
    <t>ORAS HUEDIN - 55446</t>
  </si>
  <si>
    <t>REPUBLICII, 39-42</t>
  </si>
  <si>
    <t>SCOALA GIMNAZIALA SPECIALA HUEDIN</t>
  </si>
  <si>
    <t>CJ_000090</t>
  </si>
  <si>
    <t>AVRAM IANCU, 41</t>
  </si>
  <si>
    <t>SCOALA GIMNAZIALA  AUREL MUNTEANU VALEA DRAGANULUI COM POIENI</t>
  </si>
  <si>
    <t>CJ_000095</t>
  </si>
  <si>
    <t>POIENI - 59041</t>
  </si>
  <si>
    <t>SCOALA PRIMARA BOLOGA  COM POIENI</t>
  </si>
  <si>
    <t>CJ_000113</t>
  </si>
  <si>
    <t>SAT BOLOGA, 258</t>
  </si>
  <si>
    <t>SCOALA GIMNAZIALA SACUIEU COM SACUIEU</t>
  </si>
  <si>
    <t>CJ_000142</t>
  </si>
  <si>
    <t>SACUIEU - 59283</t>
  </si>
  <si>
    <t>NU, 137</t>
  </si>
  <si>
    <t>SCOALA PRIMARA SAULA COM. IZVORU CRISULUI</t>
  </si>
  <si>
    <t>CJ_000176</t>
  </si>
  <si>
    <t>IZVORU CRISULUI - 58204</t>
  </si>
  <si>
    <t>SAULA, 94</t>
  </si>
  <si>
    <t>SCOALA PRIMARA BUCEA</t>
  </si>
  <si>
    <t>CJ_000200</t>
  </si>
  <si>
    <t>NEGRENI - 60169</t>
  </si>
  <si>
    <t>SAT BUCEA, 49</t>
  </si>
  <si>
    <t>SCOALA GIMNAZIALA ROGOJELU COM SACUIEU</t>
  </si>
  <si>
    <t>CJ_000214</t>
  </si>
  <si>
    <t>NU, 64</t>
  </si>
  <si>
    <t>GRADINITA CU PROGRAM NORMAL PRICHINDEII VESELI-STRUCTURA 1 HUEDIN</t>
  </si>
  <si>
    <t>CJ_000216</t>
  </si>
  <si>
    <t>ECATERINA VARGA, 10</t>
  </si>
  <si>
    <t>SCOALA GIMNAZIALA KOS KAROLY IZVORU CRISULUI COM IZVORU CRISULUI</t>
  </si>
  <si>
    <t>CJ_000231</t>
  </si>
  <si>
    <t>NU, 201</t>
  </si>
  <si>
    <t>GRADINITA CU PROGRAM NORMAL PRICHINDEII VESELI-STRUCTURA 2 HUEDIN</t>
  </si>
  <si>
    <t>CJ_000232</t>
  </si>
  <si>
    <t>HOREA, 42</t>
  </si>
  <si>
    <t>SCOALA GIMNAZIALA POIENI COM POIENI</t>
  </si>
  <si>
    <t>CJ_000242</t>
  </si>
  <si>
    <t>PRINCIPALA, 55</t>
  </si>
  <si>
    <t>SCOALA GIMNAZIALA NEGRENI COM NEGRENI</t>
  </si>
  <si>
    <t>CJ_000261</t>
  </si>
  <si>
    <t>NU, 206</t>
  </si>
  <si>
    <t>GRADINITA CU PROGRAM NORMAL NEARSOVA COM IZVORU CRISULUI</t>
  </si>
  <si>
    <t>CJ_000287</t>
  </si>
  <si>
    <t>SAT NEARSOVA, 30</t>
  </si>
  <si>
    <t>LICEUL TEORETIC OCTAVIAN GOGA HUEDIN</t>
  </si>
  <si>
    <t>CJ_000302</t>
  </si>
  <si>
    <t>P-TA VICTORIEI, 11</t>
  </si>
  <si>
    <t>SCOALA GIMNAZIALA MANASTIRENI COM MANASTIRENI</t>
  </si>
  <si>
    <t>CJ_000342</t>
  </si>
  <si>
    <t>MANASTIRENI - 58393</t>
  </si>
  <si>
    <t>NU, 218A</t>
  </si>
  <si>
    <t>SCOALA PRIMARA  CETATEA VECHE II ORAS HUEDIN</t>
  </si>
  <si>
    <t>CJ_000346</t>
  </si>
  <si>
    <t>CETATEA VECHE, 178</t>
  </si>
  <si>
    <t>CJ_000398</t>
  </si>
  <si>
    <t>HOREA, 78-80</t>
  </si>
  <si>
    <t>SCOALA PROFESIONALA ADY ENDRE SANCRAIU COM SANCRAIU</t>
  </si>
  <si>
    <t>CJ_000431</t>
  </si>
  <si>
    <t>SANCRAIU - 59434</t>
  </si>
  <si>
    <t>SCOALA GIMNAZIALA OCTAVIAN GOGA COM CIUCEA</t>
  </si>
  <si>
    <t>CJ_000432</t>
  </si>
  <si>
    <t>CIUCEA - 57163</t>
  </si>
  <si>
    <t>NU, 121</t>
  </si>
  <si>
    <t>SCOALA PRIMARA MORLACA COM POIENI</t>
  </si>
  <si>
    <t>CJ_000450</t>
  </si>
  <si>
    <t>SAT MORLACA, 110</t>
  </si>
  <si>
    <t>GRADINITA CU PROGRAM NORMAL FAURENI COM. VULTURENI</t>
  </si>
  <si>
    <t>CJ_000009</t>
  </si>
  <si>
    <t>VULTURENI - 60099</t>
  </si>
  <si>
    <t>PRINCIPALA, FN</t>
  </si>
  <si>
    <t>SCOALA GIMNAZIALA IOAN ALEXANDRU SANPAUL COM SANPAUL</t>
  </si>
  <si>
    <t>CJ_000010</t>
  </si>
  <si>
    <t>SANPAUL - 59586</t>
  </si>
  <si>
    <t>MIHAIESTI, 28</t>
  </si>
  <si>
    <t>CJ_000082</t>
  </si>
  <si>
    <t>PRINCIPALA, 165</t>
  </si>
  <si>
    <t>GRADINITA CU PROGRAM NORMAL BERINDU COM SANPAUL</t>
  </si>
  <si>
    <t>CJ_000083</t>
  </si>
  <si>
    <t>BERINDU, 56</t>
  </si>
  <si>
    <t>SCOALA GIMNAZIALA CHINTENI COM CHINTENI</t>
  </si>
  <si>
    <t>CJ_000103</t>
  </si>
  <si>
    <t>CHINTENI - 56988</t>
  </si>
  <si>
    <t>PRINCIPALA, 629</t>
  </si>
  <si>
    <t>SCOALA PRIMARA LUNA DE JOS COM DABACA</t>
  </si>
  <si>
    <t>CJ_000126</t>
  </si>
  <si>
    <t>DABACA - 57546</t>
  </si>
  <si>
    <t>SAT LUNA DE JOS, 173</t>
  </si>
  <si>
    <t>SCOALA GIMNAZIALA  CONSTANTIN BRANCOVEANU BACIU COM BACIU</t>
  </si>
  <si>
    <t>CJ_000135</t>
  </si>
  <si>
    <t>BACIU - 55838</t>
  </si>
  <si>
    <t>TRANSILVANIEI, 388</t>
  </si>
  <si>
    <t>SCOALA GIMNAZIALA SPECIALA TRANSILVANIA BACIU COM BACIU</t>
  </si>
  <si>
    <t>CJ_000152</t>
  </si>
  <si>
    <t>TRANSILVANIEI, 390</t>
  </si>
  <si>
    <t>SCOALA PRIMARA DEUSU COM CHINTENI</t>
  </si>
  <si>
    <t>CJ_000163</t>
  </si>
  <si>
    <t>SAT DEIUSU STR PRINCIPALA, 14</t>
  </si>
  <si>
    <t>SCOALA GIMNAZIALA SUCEAGU COM BACIU</t>
  </si>
  <si>
    <t>CJ_000181</t>
  </si>
  <si>
    <t>SAT SUCEAGU  STR PRINCIPALA, 97-98</t>
  </si>
  <si>
    <t>SCOALA GIMNAZIALA ASCHILEU MARE COM ASCHILEU</t>
  </si>
  <si>
    <t>CJ_000182</t>
  </si>
  <si>
    <t>ASCHILEU - 55776</t>
  </si>
  <si>
    <t>SAT ASCHILEU MARE, 170</t>
  </si>
  <si>
    <t>SCOALA PRIMARA FEIURDENI COM CHINTENI</t>
  </si>
  <si>
    <t>CJ_000194</t>
  </si>
  <si>
    <t>SAT FEURDENI STR PORINCIPALA, 116</t>
  </si>
  <si>
    <t>SCOALA GIMNAZIALA IULIU HATEGANU PANTICEU COM PANTICEU</t>
  </si>
  <si>
    <t>CJ_000206</t>
  </si>
  <si>
    <t>PANTICEU - 58856</t>
  </si>
  <si>
    <t>NU, 89</t>
  </si>
  <si>
    <t>GRADINITA CU PROGRAM NORMAL CORUSU COM BACIU</t>
  </si>
  <si>
    <t>CJ_000270</t>
  </si>
  <si>
    <t>PRINCIPALA, 219A</t>
  </si>
  <si>
    <t>SCOALA GIMNAZIALA BORSA COM BORSA</t>
  </si>
  <si>
    <t>CJ_000293</t>
  </si>
  <si>
    <t>BORSA - 56265</t>
  </si>
  <si>
    <t>NU, 536</t>
  </si>
  <si>
    <t>SCOALA PRIMARA RECEA CRISTUR COM RECEA CRISTUR</t>
  </si>
  <si>
    <t>CJ_000297</t>
  </si>
  <si>
    <t>RECEA-CRISTUR - 59130</t>
  </si>
  <si>
    <t>RECEA CRISTUR, 261</t>
  </si>
  <si>
    <t>SCOALA GIMNAZIALA TAMAS GYULA MERA COM BACIU</t>
  </si>
  <si>
    <t>CJ_000318</t>
  </si>
  <si>
    <t>SAT MERA, 180</t>
  </si>
  <si>
    <t>SCOALA GIMNAZIALA ALEXANDRU BOHATIEL VULTURENI COM VULTURENI</t>
  </si>
  <si>
    <t>CJ_000321</t>
  </si>
  <si>
    <t>NU, 56</t>
  </si>
  <si>
    <t>SCOALA GIMNAZIALA GELU ROMANU COM DABACA</t>
  </si>
  <si>
    <t>CJ_000372</t>
  </si>
  <si>
    <t>PRINCIPALA, 340</t>
  </si>
  <si>
    <t>GRADINITA CU PROGRAM NORMAL ASCHILEU MIC COM ASCHILEU</t>
  </si>
  <si>
    <t>CJ_000382</t>
  </si>
  <si>
    <t>SAT ASCHILEU MIC, 158</t>
  </si>
  <si>
    <t>GRADINITA CU PROGRAM NORMAL SARDU COM SANPAUL</t>
  </si>
  <si>
    <t>CJ_000405</t>
  </si>
  <si>
    <t>SAT SARDU, 7</t>
  </si>
  <si>
    <t>GRADINITA CU PROGRAM NORMAL CRISTOREL COM ASCHILEU</t>
  </si>
  <si>
    <t>CJ_000408</t>
  </si>
  <si>
    <t>CRISTOREL, 31</t>
  </si>
  <si>
    <t>SCOALA PRIMARA CIUBANCUTA COM RECEA CRISTUR</t>
  </si>
  <si>
    <t>CJ_000434</t>
  </si>
  <si>
    <t>CIUBANCUTA</t>
  </si>
  <si>
    <t>SCOALA GIMNAZIALA MIRCEA LUCA BAISOARA COM. BAISOARA</t>
  </si>
  <si>
    <t>CJ_000008</t>
  </si>
  <si>
    <t>BAISOARA - 55918</t>
  </si>
  <si>
    <t>BAISOARA, 48A</t>
  </si>
  <si>
    <t>SCOALA GIMNAZIALA TEODOR MURASANU TURDA</t>
  </si>
  <si>
    <t>CJ_000013</t>
  </si>
  <si>
    <t>MUNICIPIUL TURDA - 55259</t>
  </si>
  <si>
    <t>IOAN RATIU, 53</t>
  </si>
  <si>
    <t>SCOALA GIMNAZIALA MOLDOVENESTI</t>
  </si>
  <si>
    <t>CJ_000014</t>
  </si>
  <si>
    <t>MOLDOVENESTI - 58721</t>
  </si>
  <si>
    <t>PRINCIPALA, 588</t>
  </si>
  <si>
    <t>SCOALA GIMNAZIALA ”MIHAI VODA”  MIHAI VITEAZU</t>
  </si>
  <si>
    <t>CJ_000027</t>
  </si>
  <si>
    <t>MIHAI VITEAZU - 55277</t>
  </si>
  <si>
    <t>TRANSILVANIEI, 141A</t>
  </si>
  <si>
    <t>CJ_000036</t>
  </si>
  <si>
    <t>PRINCIPALA, 360A</t>
  </si>
  <si>
    <t>GRADINITA CU PROGRAM NORMAL COMSESTI</t>
  </si>
  <si>
    <t>CJ_000045</t>
  </si>
  <si>
    <t>TURENI - 59764</t>
  </si>
  <si>
    <t>GRADINITA CU PROGRAM PRELUNGIT SFANTA MARIA TURDA</t>
  </si>
  <si>
    <t>CJ_000084</t>
  </si>
  <si>
    <t>Calea Victoriei, 5E</t>
  </si>
  <si>
    <t>SCOALA PRIMARA BOGATA COM CALARASI</t>
  </si>
  <si>
    <t>CJ_000085</t>
  </si>
  <si>
    <t>CALARASI - 56425</t>
  </si>
  <si>
    <t>PRINCIPALA, 79</t>
  </si>
  <si>
    <t>GRADINITA CU PROGRAM NORMAL  CORNESTI COM MIHAI VITEAZU</t>
  </si>
  <si>
    <t>CJ_000087</t>
  </si>
  <si>
    <t>SAT CORNESTI, 161</t>
  </si>
  <si>
    <t>SCOLA GIMNAZIALA TURENI COM TURENI</t>
  </si>
  <si>
    <t>CJ_000096</t>
  </si>
  <si>
    <t>NU, 205</t>
  </si>
  <si>
    <t>COLEGIUL NATIONAL MIHAI VITEAZUL TURDA</t>
  </si>
  <si>
    <t>CJ_000100</t>
  </si>
  <si>
    <t>DR IOAN RATIU, 111</t>
  </si>
  <si>
    <t>GRADINITA CU PROGRAM NORMAL SFANTA MARIA SATRUCTURA I TURDA</t>
  </si>
  <si>
    <t>CJ_000112</t>
  </si>
  <si>
    <t>Ariesului, 16</t>
  </si>
  <si>
    <t>SCOALA PRIMARA PLAIESTI COM MOLDOVENESTI</t>
  </si>
  <si>
    <t>CJ_000143</t>
  </si>
  <si>
    <t>SAT PLAIESTI, 69</t>
  </si>
  <si>
    <t>SCOALA GIMNAZIALA HOREA CLOSCA SI CRISAN TURDA</t>
  </si>
  <si>
    <t>CJ_000147</t>
  </si>
  <si>
    <t>LOTUS, 7</t>
  </si>
  <si>
    <t>GRADINITA CU PROGRAM PRELUNGIT PRICHINDELUL ISTET TURDA</t>
  </si>
  <si>
    <t>CJ_000151</t>
  </si>
  <si>
    <t>AVIATORILOR, 16</t>
  </si>
  <si>
    <t>GRADINITA CU PROGRAM NORMAL DR ION RATIU STRUCTURA 2 TURDA</t>
  </si>
  <si>
    <t>CJ_000153</t>
  </si>
  <si>
    <t>CHEII, 11</t>
  </si>
  <si>
    <t>CJ_000159</t>
  </si>
  <si>
    <t>GEORGE BARITIU, 57</t>
  </si>
  <si>
    <t>SCOALA GIMNAZIALA VALEA IERII COM VALEA IERII</t>
  </si>
  <si>
    <t>CJ_000166</t>
  </si>
  <si>
    <t>VALEA IERII - 60026</t>
  </si>
  <si>
    <t>NU, 48</t>
  </si>
  <si>
    <t>CJ_000202</t>
  </si>
  <si>
    <t>BASARABIEI, 16</t>
  </si>
  <si>
    <t>GRADINITA CU PROGRAM NORMAL ”DR. ION RATIU” STRUCTURA 5 TURDA</t>
  </si>
  <si>
    <t>CJ_000208</t>
  </si>
  <si>
    <t>M EMINESCU, 21</t>
  </si>
  <si>
    <t>GRADINITA CU PROGRAM NORMAL SACEL COM BAISOARA</t>
  </si>
  <si>
    <t>CJ_000234</t>
  </si>
  <si>
    <t>SAT SACEL, 10</t>
  </si>
  <si>
    <t>SCOALA PRIMARA BADENI COM MOLDOVENESTI</t>
  </si>
  <si>
    <t>CJ_000235</t>
  </si>
  <si>
    <t>PRINCIPALA, 313</t>
  </si>
  <si>
    <t>SCOALA GIMNAZIALA CALARASI COM CALARASI</t>
  </si>
  <si>
    <t>CJ_000236</t>
  </si>
  <si>
    <t>PRINCIPALA, 317</t>
  </si>
  <si>
    <t>SCOLALA GIMNAZIALA ”MIHAI VODA” MIHAI VITEAZU</t>
  </si>
  <si>
    <t>CJ_000259</t>
  </si>
  <si>
    <t>TRANSILVANIEI, 141</t>
  </si>
  <si>
    <t>GRADINITA CU PROGRAM NORMAL DR ION RATIU STRUCTURA 1 TURDA</t>
  </si>
  <si>
    <t>CJ_000260</t>
  </si>
  <si>
    <t>DR I RATIU, 53</t>
  </si>
  <si>
    <t>SCOALA GIMNAZIALA PLOSCOS COM PLOSCOS</t>
  </si>
  <si>
    <t>CJ_000269</t>
  </si>
  <si>
    <t>PLOSCOS - 58990</t>
  </si>
  <si>
    <t>PRINCIPALA, 39</t>
  </si>
  <si>
    <t>SCOALA GIMNAZIALA IOAN BUJOR PETRESTII DE JOS COM PETRESTI</t>
  </si>
  <si>
    <t>CJ_000274</t>
  </si>
  <si>
    <t>PETRESTII DE JOS - 58918</t>
  </si>
  <si>
    <t>PRINCIPALA, 149</t>
  </si>
  <si>
    <t>SCOALA GIMNAZIALA SIMION BALINT COPACENI COM SANDULESTI</t>
  </si>
  <si>
    <t>CJ_000299</t>
  </si>
  <si>
    <t>SANDULESTI - 55311</t>
  </si>
  <si>
    <t>PRINCIPALA, 178</t>
  </si>
  <si>
    <t>SCOALA PROFESIONALA POIANA TURDA</t>
  </si>
  <si>
    <t>CJ_000306</t>
  </si>
  <si>
    <t>CAMPIEI, 51</t>
  </si>
  <si>
    <t>SCOALA PRIMARA AITON COM AITON</t>
  </si>
  <si>
    <t>CJ_000314</t>
  </si>
  <si>
    <t>AITON - 55598</t>
  </si>
  <si>
    <t>NU, 419</t>
  </si>
  <si>
    <t>GRADINITA CU PROGRAM  PRELUNGIT ”PRICHINDELUL ISTET” STRUCTURA 1 TURDA</t>
  </si>
  <si>
    <t>CJ_000317</t>
  </si>
  <si>
    <t>LIANELOR, 17</t>
  </si>
  <si>
    <t>GRADINITA CU PROGRAM NORMAL MARTINESTI COM TURENI</t>
  </si>
  <si>
    <t>CJ_000320</t>
  </si>
  <si>
    <t>SAT MARTINESTI, 60</t>
  </si>
  <si>
    <t>SCOALA GIMNAZIALA IARA COM IARA</t>
  </si>
  <si>
    <t>CJ_000339</t>
  </si>
  <si>
    <t>IARA - 58008</t>
  </si>
  <si>
    <t>NU, 211</t>
  </si>
  <si>
    <t>SCOALA PRIMARA PODENI COM MOLDOVENESTI</t>
  </si>
  <si>
    <t>CJ_000341</t>
  </si>
  <si>
    <t>SAT PODENI PRINCIPALA, 68</t>
  </si>
  <si>
    <t>GRADINITA CU PROGRAM NORMAL DR ION RATIU STRUCTURA 3 TURDA</t>
  </si>
  <si>
    <t>CJ_000371</t>
  </si>
  <si>
    <t>CASTANILOR, 22</t>
  </si>
  <si>
    <t>SCOALA GIMNAZIALA AVRAM IANCU TURDA</t>
  </si>
  <si>
    <t>CJ_000373</t>
  </si>
  <si>
    <t>RAPSODIEI, 1T</t>
  </si>
  <si>
    <t>SCOALA GIMNAZIALA IOAN OPRIS TURDA</t>
  </si>
  <si>
    <t>CJ_000376</t>
  </si>
  <si>
    <t>AVIATORILOR, 1</t>
  </si>
  <si>
    <t>SCOALA PRIMARA WALDORF TURDA</t>
  </si>
  <si>
    <t>CJ_000400</t>
  </si>
  <si>
    <t>RAPSODIEI, 8</t>
  </si>
  <si>
    <t>GRADINITA CU PROGRAM NORMAL SANDULESTI COM SANDULESTI</t>
  </si>
  <si>
    <t>CJ_000401</t>
  </si>
  <si>
    <t>PRINCIPALA, 162</t>
  </si>
  <si>
    <t>GRADINITA CU PROGRAM NORMAL CHEIA COM MIHAI VITEAZU</t>
  </si>
  <si>
    <t>CJ_000412</t>
  </si>
  <si>
    <t>SAT CHEIA, 222</t>
  </si>
  <si>
    <t>SCOALA GIMNAZIALA ANDREI SAGUNA TURDA</t>
  </si>
  <si>
    <t>CJ_000414</t>
  </si>
  <si>
    <t>AXENTE SEVER, 4</t>
  </si>
  <si>
    <t>SCOALA GIMNAZIALA MOLDOVENESTI COM MOLDOVENESTI</t>
  </si>
  <si>
    <t>CJ_000423</t>
  </si>
  <si>
    <t>PRINCIPALA, 124</t>
  </si>
  <si>
    <t>LICEUL TEORETIC JOSIKA MIKLOS TURDA</t>
  </si>
  <si>
    <t>CJ_000449</t>
  </si>
  <si>
    <t>B.P. HASDEU, 4</t>
  </si>
  <si>
    <t>CJ_000464</t>
  </si>
  <si>
    <t>, 497</t>
  </si>
  <si>
    <t>CJ_000465</t>
  </si>
  <si>
    <t>, 283</t>
  </si>
  <si>
    <t>CJ_000471</t>
  </si>
  <si>
    <t>BASARABIEI, 48</t>
  </si>
  <si>
    <t>SCOALA GIMNAZIALA VIISOARA COM. VIISOARA</t>
  </si>
  <si>
    <t>CJ_000012</t>
  </si>
  <si>
    <t>VIISOARA - 60062</t>
  </si>
  <si>
    <t>VIISOARA, 1152</t>
  </si>
  <si>
    <t>LICEUL TEORETIC PAVEL DAN CAMPIA TURZII</t>
  </si>
  <si>
    <t>CJ_000021</t>
  </si>
  <si>
    <t>MUNICIPIUL CAMPIA TURZII - 55357</t>
  </si>
  <si>
    <t>TUDOR VLADIMIRESCU, 33</t>
  </si>
  <si>
    <t>CJ_000028</t>
  </si>
  <si>
    <t>GHEORGHE LAZAR, 16</t>
  </si>
  <si>
    <t>SCOALA GIMNAZIALA GEORGE BARITIU JUCU DE SUS COM JUCU</t>
  </si>
  <si>
    <t>CJ_000041</t>
  </si>
  <si>
    <t>JUCU - 58259</t>
  </si>
  <si>
    <t>JUCU DE SUS, 121B</t>
  </si>
  <si>
    <t>SCOALA GIMNAZIALA TRAIAN GARDUS LUNCANI COM LUNA</t>
  </si>
  <si>
    <t>CJ_000061</t>
  </si>
  <si>
    <t>LUNA - 58311</t>
  </si>
  <si>
    <t>PRINCIPALA, 374</t>
  </si>
  <si>
    <t>GRADINITA CU PROGRAM NORMAL CHESAU, COM MOCIU</t>
  </si>
  <si>
    <t>CJ_000075</t>
  </si>
  <si>
    <t>MOCIU - 58623</t>
  </si>
  <si>
    <t>CHESAU, 32</t>
  </si>
  <si>
    <t>GRADINITA CU PROGRAM NORMAL GLIGORESTI COM LUNA</t>
  </si>
  <si>
    <t>CJ_000086</t>
  </si>
  <si>
    <t>PRINCIPALA, 136</t>
  </si>
  <si>
    <t>SCOALA GIMNAZIALA VAIDA CAMARAS COM CAIANU</t>
  </si>
  <si>
    <t>CJ_000097</t>
  </si>
  <si>
    <t>CAIANU - 56354</t>
  </si>
  <si>
    <t>SAT VAIDA CAMARAS PRINCIPALA, 224A</t>
  </si>
  <si>
    <t>GRADINITA CU PROGRAM NORMAL GADALIN COM JUCU</t>
  </si>
  <si>
    <t>CJ_000102</t>
  </si>
  <si>
    <t>SAT GADALIN, 272</t>
  </si>
  <si>
    <t>SCOALA GIMNAZIALA PADURENI  COM TRITENII DE JOS</t>
  </si>
  <si>
    <t>CJ_000106</t>
  </si>
  <si>
    <t>TRITENII DE JOS - 59693</t>
  </si>
  <si>
    <t>SAT PADURENI PRINCIPALA, 229</t>
  </si>
  <si>
    <t>SCOALA  GIMNAZIALA BOIAN  COM CEANU MARE</t>
  </si>
  <si>
    <t>CJ_000107</t>
  </si>
  <si>
    <t>CEANU MARE - 56844</t>
  </si>
  <si>
    <t>SAT BOIAN, 219</t>
  </si>
  <si>
    <t>SCOALA GIMNAZIALA CARA  COM COJOCNA</t>
  </si>
  <si>
    <t>CJ_000109</t>
  </si>
  <si>
    <t>COJOCNA - 57350</t>
  </si>
  <si>
    <t>SAT CARA STR REPUBLICI, 68</t>
  </si>
  <si>
    <t>SCOALA GIMNAZIALA LUNA COM LUNA</t>
  </si>
  <si>
    <t>CJ_000114</t>
  </si>
  <si>
    <t>SCOALA PRIMARA NAOIU COM CAMARASU</t>
  </si>
  <si>
    <t>CJ_000119</t>
  </si>
  <si>
    <t>CAMARASU - 56522</t>
  </si>
  <si>
    <t>1 DECEMBRIE 1918, 32</t>
  </si>
  <si>
    <t>SCOALA PRIMARA TRITENI COLONIA COM TRITENII DE JOS</t>
  </si>
  <si>
    <t>CJ_000150</t>
  </si>
  <si>
    <t>SAT TRITENI COLONIE PRINCIPALA, 124</t>
  </si>
  <si>
    <t>SCOALA PRIMARA CRISENI COM MOCIU</t>
  </si>
  <si>
    <t>CJ_000156</t>
  </si>
  <si>
    <t>CRISENI, 132</t>
  </si>
  <si>
    <t>SCOALA GIMNAZIALA VIISOARA COM VIISOARA</t>
  </si>
  <si>
    <t>CJ_000190</t>
  </si>
  <si>
    <t>NU, 610</t>
  </si>
  <si>
    <t>SCOALA GIMNAZIALA MIHAI VITEAZUL CAMPIA TURZII</t>
  </si>
  <si>
    <t>CJ_000195</t>
  </si>
  <si>
    <t>GH BARITIU, 57</t>
  </si>
  <si>
    <t>SCOALA GIMNAZIALA CAIANU COM CAIANU</t>
  </si>
  <si>
    <t>CJ_000199</t>
  </si>
  <si>
    <t>PRINCIPALA, 20</t>
  </si>
  <si>
    <t>SCOALA GIMNAZIALA FRATA</t>
  </si>
  <si>
    <t>CJ_000201</t>
  </si>
  <si>
    <t>FRATA - 57742</t>
  </si>
  <si>
    <t>NU, 413A</t>
  </si>
  <si>
    <t>CJ_000205</t>
  </si>
  <si>
    <t>1 DECEMBRIE 1918, 17</t>
  </si>
  <si>
    <t>SCOALA PRIMARA VISEA  COM JUCU</t>
  </si>
  <si>
    <t>CJ_000215</t>
  </si>
  <si>
    <t>VISEA, 16</t>
  </si>
  <si>
    <t>SCOALA PRIMARA URCA COM VIISOARA</t>
  </si>
  <si>
    <t>CJ_000217</t>
  </si>
  <si>
    <t>SAT URCA, 124</t>
  </si>
  <si>
    <t>SCOALA GIMNAZIALA PAVEL DAN TRITENII DE JOS COM TRITENII DE JOS</t>
  </si>
  <si>
    <t>CJ_000233</t>
  </si>
  <si>
    <t>PRINCIPALA, 390</t>
  </si>
  <si>
    <t>SCOALA PRIMARA BOLDUT COMUNA CEANU MARE</t>
  </si>
  <si>
    <t>CJ_000240</t>
  </si>
  <si>
    <t>SAT BOLDUT, 65</t>
  </si>
  <si>
    <t>GRADINITA CU PROGRAM NORMAL FAGADAUA COM CAMARASU</t>
  </si>
  <si>
    <t>CJ_000247</t>
  </si>
  <si>
    <t>1 DECEMBRIE 1918, 96</t>
  </si>
  <si>
    <t>GRADINITA CU PROGRAM NORMAL  JUCU DE MIJLOC COM JUCU</t>
  </si>
  <si>
    <t>CJ_000264</t>
  </si>
  <si>
    <t>SAT JUCU DE MIJLOC, 152</t>
  </si>
  <si>
    <t>GRADINITA CU PROGRAM NORMAL LUMEA PRICHINDEILOR  STRUCTURA 3 CAMPIA TURZII</t>
  </si>
  <si>
    <t>CJ_000272</t>
  </si>
  <si>
    <t>IALOMITEI, 6</t>
  </si>
  <si>
    <t>GRADINITA CU PROGRAM NORMAL LUMEA PRICHINDEILOR  STRUCTURA 2 CAMPIA TURZII</t>
  </si>
  <si>
    <t>CJ_000276</t>
  </si>
  <si>
    <t>LAMINORISTILOR, 155</t>
  </si>
  <si>
    <t>SCOALA GIMNAZIALA SOPORU DE CAMPIE COM FRATA</t>
  </si>
  <si>
    <t>CJ_000277</t>
  </si>
  <si>
    <t>SOPORU DE CAMPIE, 99</t>
  </si>
  <si>
    <t>SCOALA PRIMARA IACOBENI COM CEANU MARE</t>
  </si>
  <si>
    <t>CJ_000316</t>
  </si>
  <si>
    <t>SAT IACOBENI, 32</t>
  </si>
  <si>
    <t>SCOALA GIMNAZIALA COJOCNA COM COJOCNA</t>
  </si>
  <si>
    <t>CJ_000319</t>
  </si>
  <si>
    <t>MIAI EMINESCU, 2</t>
  </si>
  <si>
    <t>SCOALA  GIMNAZIALA CEANU MARE COM CEANU MARE</t>
  </si>
  <si>
    <t>CJ_000330</t>
  </si>
  <si>
    <t>NU, 381</t>
  </si>
  <si>
    <t>GRADINITA CU PROGRAM PRELUNGIT PINOCHIO CAMPIA TURZII</t>
  </si>
  <si>
    <t>CJ_000355</t>
  </si>
  <si>
    <t>GRIVITEI, 8A</t>
  </si>
  <si>
    <t>GRADINITA CU PROGRAM NORMAL BERCHIESU COM FRATA</t>
  </si>
  <si>
    <t>CJ_000360</t>
  </si>
  <si>
    <t>SAT BERCHIESU, 156</t>
  </si>
  <si>
    <t>CJ_000364</t>
  </si>
  <si>
    <t>SAT JUCU DE SUS, 467</t>
  </si>
  <si>
    <t>SCOALA GIMNAZIALA LIVIU DAN COM MOCIU</t>
  </si>
  <si>
    <t>CJ_000370</t>
  </si>
  <si>
    <t>Principala, 306, 307</t>
  </si>
  <si>
    <t>SCOALA GIMNAZIALA CAMARASU</t>
  </si>
  <si>
    <t>CJ_000374</t>
  </si>
  <si>
    <t>1 DECEMBRIE 1918, 35</t>
  </si>
  <si>
    <t>SCOALA GIMNAZIALA AVRAM IANCU CAMPIA TURZII</t>
  </si>
  <si>
    <t>CJ_000379</t>
  </si>
  <si>
    <t>NOUA, 8</t>
  </si>
  <si>
    <t>SCOALA PRIMARA TRITENII DE SUS COM TRITENII DE JOS</t>
  </si>
  <si>
    <t>CJ_000388</t>
  </si>
  <si>
    <t>PRINCIPALA, 84</t>
  </si>
  <si>
    <t>GRADINITA CU PROGRAM PRELUNGIT LUMEA PRICHINDEILOR  STRUCTURA 1 CAMPIA TURZII</t>
  </si>
  <si>
    <t>CJ_000393</t>
  </si>
  <si>
    <t>ANDREI MURESANU, 7</t>
  </si>
  <si>
    <t>CJ_000397</t>
  </si>
  <si>
    <t>PRINCIPALA, 104</t>
  </si>
  <si>
    <t>SCOALA GIMNAZIALA SUATU COM SUATU</t>
  </si>
  <si>
    <t>CJ_000438</t>
  </si>
  <si>
    <t>SUATU - 59657</t>
  </si>
  <si>
    <t>PRINCIPALA, 309</t>
  </si>
  <si>
    <t>GRADINITA CU PROGRAM PRELUNGIT PINOCCHIO STRUCTURA 1 CAMPIA TURZII</t>
  </si>
  <si>
    <t>CJ_000455</t>
  </si>
  <si>
    <t>GH LAZAR, 14</t>
  </si>
  <si>
    <t>SCOALA GIMNAZIALA MINTIU GHERLII COM MINTIU GHERLII</t>
  </si>
  <si>
    <t>CJ_000030</t>
  </si>
  <si>
    <t>MINTIU GHERLII - 58552</t>
  </si>
  <si>
    <t>PRINCIPALA, 180</t>
  </si>
  <si>
    <t>LICEUL TEORETIC "KEMENY SZIGMOND" GHERLA</t>
  </si>
  <si>
    <t>CJ_000043</t>
  </si>
  <si>
    <t>MUNICIPIUL GHERLA - 55384</t>
  </si>
  <si>
    <t>FERMEI, 35A</t>
  </si>
  <si>
    <t>SCOALA GIMNAZIALA NR1 GHERLA / D.VODA</t>
  </si>
  <si>
    <t>CJ_000051</t>
  </si>
  <si>
    <t>DRAGOS VODA, 1</t>
  </si>
  <si>
    <t>SCOALA GIMNAZIALA NR 1 GHERLA</t>
  </si>
  <si>
    <t>CJ_000053</t>
  </si>
  <si>
    <t>LIVIU REBREANU, 27</t>
  </si>
  <si>
    <t>GRADINITA CU PROGRAM NORMAL ”ARICI POGONICI” STRUCTURA 4 GHERLA GHERLA</t>
  </si>
  <si>
    <t>CJ_000062</t>
  </si>
  <si>
    <t>MORII, 5</t>
  </si>
  <si>
    <t>SCOALA PRIMARA NICOLAE F NEGRUTIU SUCUTARD COM GEACA</t>
  </si>
  <si>
    <t>CJ_000073</t>
  </si>
  <si>
    <t>GEACA - 57831</t>
  </si>
  <si>
    <t>Principala, 43</t>
  </si>
  <si>
    <t>SCOALA PRIMARA NICULA COM FIZESU GHERLII</t>
  </si>
  <si>
    <t>CJ_000088</t>
  </si>
  <si>
    <t>FIZESU GHERLII - 57644</t>
  </si>
  <si>
    <t>NICULA, 110</t>
  </si>
  <si>
    <t>GRADINITA CU PROGRAM PRELUNGIT ”ARICI POGONICI” STRUCTURA 3 GHERLA</t>
  </si>
  <si>
    <t>CJ_000089</t>
  </si>
  <si>
    <t>CARTIER HASDATE, 16</t>
  </si>
  <si>
    <t>SCOALA GIMNAZIALA BUZA COM BUZA</t>
  </si>
  <si>
    <t>CJ_000105</t>
  </si>
  <si>
    <t>BUZA - 56327</t>
  </si>
  <si>
    <t>NU, 54</t>
  </si>
  <si>
    <t>SCOALA PRIMARA SAVA COM PALATCA</t>
  </si>
  <si>
    <t>CJ_000111</t>
  </si>
  <si>
    <t>PALATCA - 58794</t>
  </si>
  <si>
    <t>SAVA, 83</t>
  </si>
  <si>
    <t>SCOALA GIMNAZIALA CUTCA COM SANMARTIN</t>
  </si>
  <si>
    <t>CJ_000123</t>
  </si>
  <si>
    <t>SANMARTIN - 59498</t>
  </si>
  <si>
    <t>CUTCA, 163</t>
  </si>
  <si>
    <t>SCOALA GIMNAZIALA GEACA COM GEACA</t>
  </si>
  <si>
    <t>CJ_000130</t>
  </si>
  <si>
    <t>Transilvaniei, 13</t>
  </si>
  <si>
    <t>SCOALA PRIMARA SANMARGHITA COM MICA</t>
  </si>
  <si>
    <t>CJ_000140</t>
  </si>
  <si>
    <t>MICA - 55160</t>
  </si>
  <si>
    <t>SANMARGHITA, 291</t>
  </si>
  <si>
    <t>GRADINITA CU PROGRAM NORMAL ARICI POGONICI STRUCTURA 2 GHERLA</t>
  </si>
  <si>
    <t>CJ_000145</t>
  </si>
  <si>
    <t>MIHAI VITEAZU, 20</t>
  </si>
  <si>
    <t>SCOALA PROFESIONALA BONTIDA</t>
  </si>
  <si>
    <t>CJ_000146</t>
  </si>
  <si>
    <t>BONTIDA - 56210</t>
  </si>
  <si>
    <t>STEFAN EMILIAN, 271</t>
  </si>
  <si>
    <t>SCOALA GIMNAZIALA NIRES COM MICA</t>
  </si>
  <si>
    <t>CJ_000186</t>
  </si>
  <si>
    <t>NIRES, 137</t>
  </si>
  <si>
    <t>LICEUL TEORETIC ANA IPATESCU GHERLA</t>
  </si>
  <si>
    <t>CJ_000225</t>
  </si>
  <si>
    <t>I DECEMBRIE 1918, 20</t>
  </si>
  <si>
    <t>SCOALA GIMNAZIALA PALATCA COM PALATCA</t>
  </si>
  <si>
    <t>CJ_000280</t>
  </si>
  <si>
    <t>NU, 456</t>
  </si>
  <si>
    <t>SCOALA GIMNAZIALA BATIN COM UNGURAS</t>
  </si>
  <si>
    <t>CJ_000281</t>
  </si>
  <si>
    <t>UNGURAS - 59880</t>
  </si>
  <si>
    <t>BATIN, 53</t>
  </si>
  <si>
    <t>SCOALA PRIMARA NIMA SAT COM MINTIU GHERLII</t>
  </si>
  <si>
    <t>CJ_000336</t>
  </si>
  <si>
    <t>NIMA, 186</t>
  </si>
  <si>
    <t>SCOALA PROFESIONALA RASCRUCI, COMUNA  BONTIDA</t>
  </si>
  <si>
    <t>CJ_000338</t>
  </si>
  <si>
    <t>PRINCIPALA, 109</t>
  </si>
  <si>
    <t>GRADINITA CU PROGRAM NORMAL BUNESTI CATUN COM MINTIU GHERLII</t>
  </si>
  <si>
    <t>CJ_000357</t>
  </si>
  <si>
    <t>BUNESTI, 72A</t>
  </si>
  <si>
    <t>SCOALA GIMNAZIALA UNGURAS COM UNGURAS</t>
  </si>
  <si>
    <t>CJ_000367</t>
  </si>
  <si>
    <t>NU, 87</t>
  </si>
  <si>
    <t>SCOALA PRIMARA BUNESTI SAT COM MINTIU GHERLII</t>
  </si>
  <si>
    <t>CJ_000368</t>
  </si>
  <si>
    <t>BUNESTI, 150</t>
  </si>
  <si>
    <t>SCOALA GIMNAZIALA CATINA COM CATINA</t>
  </si>
  <si>
    <t>CJ_000387</t>
  </si>
  <si>
    <t>CATINA - 56773</t>
  </si>
  <si>
    <t>PRINCIPALA, 79A</t>
  </si>
  <si>
    <t>LICEUL TEORETIC PETRU MAIOR  GHERLA</t>
  </si>
  <si>
    <t>CJ_000402</t>
  </si>
  <si>
    <t>BOBALNA, 36</t>
  </si>
  <si>
    <t>SCOALA GIMNAZIALA SIC COM SIC</t>
  </si>
  <si>
    <t>CJ_000403</t>
  </si>
  <si>
    <t>SIC - 59416</t>
  </si>
  <si>
    <t>STR I, 127</t>
  </si>
  <si>
    <t>CJ_000436</t>
  </si>
  <si>
    <t>TEILOR, 2</t>
  </si>
  <si>
    <t>SCOALA GIMNAZIALA TAGA COM TAGA</t>
  </si>
  <si>
    <t>CJ_000446</t>
  </si>
  <si>
    <t>TAGA - 59826</t>
  </si>
  <si>
    <t>NU, 58</t>
  </si>
  <si>
    <t>SCOALA PRIMARA FIZESU GHERLII</t>
  </si>
  <si>
    <t>CJ_000452</t>
  </si>
  <si>
    <t>NU, 233</t>
  </si>
  <si>
    <t>SCOALA  GIMNAZIALA  NR 1 DEJ</t>
  </si>
  <si>
    <t>CJ_000001</t>
  </si>
  <si>
    <t>MUNICIPIUL DEJ - 55008</t>
  </si>
  <si>
    <t>MARASESTI, 2</t>
  </si>
  <si>
    <t>SCOALA GIMNAZIALA ”GEORGE COSBUC”  DEJ</t>
  </si>
  <si>
    <t>CJ_000006</t>
  </si>
  <si>
    <t>MARASESTI, 18</t>
  </si>
  <si>
    <t>SCOALA GIMNAZIALA AVRAM IANCU DEJ</t>
  </si>
  <si>
    <t>CJ_000025</t>
  </si>
  <si>
    <t>AURORA, 5</t>
  </si>
  <si>
    <t>SCOALA GIMNAZIALA MIHAI EMINESCU DEJ</t>
  </si>
  <si>
    <t>CJ_000031</t>
  </si>
  <si>
    <t>REGINA MARIA, 22</t>
  </si>
  <si>
    <t>SCOALA GIMNAZIALA NR 1 DEJ</t>
  </si>
  <si>
    <t>CJ_000033</t>
  </si>
  <si>
    <t>MIXANDRELOR, 2A</t>
  </si>
  <si>
    <t>GRADINITA CU PROGRAM NORMAL SALATRUC COM CASEIU</t>
  </si>
  <si>
    <t>CJ_000063</t>
  </si>
  <si>
    <t>CASEIU - 56666</t>
  </si>
  <si>
    <t>SAT SALATRUC, 17</t>
  </si>
  <si>
    <t>COLEGIUL NATIONAL ANDREI MURESANU DEJ</t>
  </si>
  <si>
    <t>CJ_000074</t>
  </si>
  <si>
    <t>1 MAI, 10</t>
  </si>
  <si>
    <t>LICEUL TEORETIC ALEXANDRU PAPIU ILARIAN DEJ</t>
  </si>
  <si>
    <t>CJ_000076</t>
  </si>
  <si>
    <t>P-TA LUPENI, 2</t>
  </si>
  <si>
    <t>SCOALA GIMNAZIALA ALEXANDRU VAIDA VOEVOD BOBALNA COM BOBILNA</t>
  </si>
  <si>
    <t>CJ_000094</t>
  </si>
  <si>
    <t>BOBALNA - 56096</t>
  </si>
  <si>
    <t>PRINCIPALA, 36</t>
  </si>
  <si>
    <t>SCOALA GIMNAZIALA RUGASESTI COM CASEIU</t>
  </si>
  <si>
    <t>CJ_000099</t>
  </si>
  <si>
    <t>SAT RUGASESTI, 15</t>
  </si>
  <si>
    <t>SCOALA GIMNAZIALA VAD COM VAD</t>
  </si>
  <si>
    <t>CJ_000104</t>
  </si>
  <si>
    <t>VAD - 59942</t>
  </si>
  <si>
    <t>NU, 171</t>
  </si>
  <si>
    <t>GRADINITA PROGRAM NORMAL CETAN COM VAD</t>
  </si>
  <si>
    <t>CJ_000124</t>
  </si>
  <si>
    <t>CETAN, 67</t>
  </si>
  <si>
    <t>GRADINITA CU PROGRAM NORMAL PITICOT STRUCTURA 1 DEJ</t>
  </si>
  <si>
    <t>CJ_000127</t>
  </si>
  <si>
    <t>I.L. CARAGIALE, 23</t>
  </si>
  <si>
    <t>SCOALA GIMNAZIALA ALUNIS COM ALUNIS</t>
  </si>
  <si>
    <t>CJ_000158</t>
  </si>
  <si>
    <t>ALUNIS - 55623</t>
  </si>
  <si>
    <t>NU, 173</t>
  </si>
  <si>
    <t>SCOALA PRIMARA GHIROLT COM ALUNIS</t>
  </si>
  <si>
    <t>CJ_000162</t>
  </si>
  <si>
    <t>SAT GHIROLT, 35</t>
  </si>
  <si>
    <t>SCOALA GIMNAZIALA CASEIU COM CASEIU</t>
  </si>
  <si>
    <t>CJ_000237</t>
  </si>
  <si>
    <t>NU, 62</t>
  </si>
  <si>
    <t>GRADINITA PROGRAM NORMAL BOGATA DE SUS COM VAD</t>
  </si>
  <si>
    <t>CJ_000252</t>
  </si>
  <si>
    <t>BOGATA DE SUS, 138</t>
  </si>
  <si>
    <t>LICEUL TEHNOLOGIC SPECIAL DEJ</t>
  </si>
  <si>
    <t>CJ_000263</t>
  </si>
  <si>
    <t>MIRON COSTIN, 12</t>
  </si>
  <si>
    <t>SCOALA GIMNAZIALA ICLOD COM ICLOD</t>
  </si>
  <si>
    <t>CJ_000273</t>
  </si>
  <si>
    <t>ICLOD - 58142</t>
  </si>
  <si>
    <t>GARII, 441</t>
  </si>
  <si>
    <t>SCOALA GIMNAZIALA CUZDRIOARA</t>
  </si>
  <si>
    <t>CJ_000284</t>
  </si>
  <si>
    <t>CUZDRIOARA - 55062</t>
  </si>
  <si>
    <t>SIMION BARNUTIU, 2</t>
  </si>
  <si>
    <t>CJ_000285</t>
  </si>
  <si>
    <t>AVRAM IANCU, 2/4</t>
  </si>
  <si>
    <t>CJ_000295</t>
  </si>
  <si>
    <t>MARASTI, 5A</t>
  </si>
  <si>
    <t>GRADINITA CU PROGRAM NORMAL SALISCA COM CATCAU</t>
  </si>
  <si>
    <t>CJ_000304</t>
  </si>
  <si>
    <t>CATCAU - 57314</t>
  </si>
  <si>
    <t>SAT SALISCA, 96</t>
  </si>
  <si>
    <t>GRADINITA CU PROGRAM NORMAL ARLECHINO STRUCTURA 2 OCNA DEJ</t>
  </si>
  <si>
    <t>CJ_000311</t>
  </si>
  <si>
    <t>MIXANDRELOR, 4</t>
  </si>
  <si>
    <t>GRADINITA CU PROGRAM NORMAL ARLECHINO STRUCURA 1 DEJ</t>
  </si>
  <si>
    <t>CJ_000333</t>
  </si>
  <si>
    <t>TRIAJULUI, 14</t>
  </si>
  <si>
    <t>GRADINITA CU PROGRAM NORMAL GHEORGHE MOCEANU ORMAN COM ICLOD</t>
  </si>
  <si>
    <t>CJ_000349</t>
  </si>
  <si>
    <t>ORMAN, 144</t>
  </si>
  <si>
    <t>SCOALA GIMNAZIALA CHIUIESTI COM CHIUIESTI</t>
  </si>
  <si>
    <t>CJ_000356</t>
  </si>
  <si>
    <t>CHIUIESTI - 57083</t>
  </si>
  <si>
    <t>NU, 146</t>
  </si>
  <si>
    <t>GRADINITA CU PROGRAM NORMAL MANASTUREL COM CUZDRIOARA</t>
  </si>
  <si>
    <t>CJ_000377</t>
  </si>
  <si>
    <t>SCOALA GIMNAZIALA CATCAU COM CATCAU</t>
  </si>
  <si>
    <t>CJ_000396</t>
  </si>
  <si>
    <t>PRINCIPALA, 101</t>
  </si>
  <si>
    <t>SCOALA GIMNAZIALA LIVADA COM. ICLOD</t>
  </si>
  <si>
    <t>CJ_000407</t>
  </si>
  <si>
    <t>PRINCIPALA, 212</t>
  </si>
  <si>
    <t>GRADINITA CU PROGRAM PRELUNGIT PARADISUL PITICILOR DEJ</t>
  </si>
  <si>
    <t>CJ_000410</t>
  </si>
  <si>
    <t>UNIRII, 1</t>
  </si>
  <si>
    <t>SCOALA GIMNAZIALA LIA MANOLIU CORNESTI COM CORNESTI</t>
  </si>
  <si>
    <t>CJ_000413</t>
  </si>
  <si>
    <t>CORNESTI - 57449</t>
  </si>
  <si>
    <t>PRINCIPALA, 38</t>
  </si>
  <si>
    <t>GRADINITA CU PROGRAM NORMAL URISOR COM CASEIU</t>
  </si>
  <si>
    <t>CJ_000430</t>
  </si>
  <si>
    <t>SAT URISOR, 71A</t>
  </si>
  <si>
    <t>GRADINITA CU PROGRAM NORMAL VALEA GUGII COM CASEIU</t>
  </si>
  <si>
    <t>CJ_000435</t>
  </si>
  <si>
    <t>SAT RUGASESTI, 125</t>
  </si>
  <si>
    <t>SCOALA PRIMARA MAGOAJA COM CHIUIESTI</t>
  </si>
  <si>
    <t>CJ_000441</t>
  </si>
  <si>
    <t>SAT MAGOAJA, 58</t>
  </si>
  <si>
    <t>CJ_000466</t>
  </si>
  <si>
    <t>DEJ - 55017</t>
  </si>
  <si>
    <t>Fragilor, 6</t>
  </si>
  <si>
    <t>SCOALA GIMNAZIALA ”GEORGE COSBUC” DEJ</t>
  </si>
  <si>
    <t>CJ_000467</t>
  </si>
  <si>
    <t>Megyes Lajos, 1</t>
  </si>
  <si>
    <t>TOTAL</t>
  </si>
  <si>
    <t>2025-2026</t>
  </si>
  <si>
    <t>ZONA 1</t>
  </si>
  <si>
    <t>ZONA 2</t>
  </si>
  <si>
    <t>ZONA 3</t>
  </si>
  <si>
    <t>ZONA 4</t>
  </si>
  <si>
    <t>Principala, 308</t>
  </si>
  <si>
    <t xml:space="preserve"> 417A</t>
  </si>
  <si>
    <t>ZONA 5</t>
  </si>
  <si>
    <t>ZONA 6</t>
  </si>
  <si>
    <t>ZONA 7</t>
  </si>
  <si>
    <t>ZONA 8</t>
  </si>
  <si>
    <t>ZONA 9</t>
  </si>
  <si>
    <t>Anexa nr. 2</t>
  </si>
  <si>
    <t>la Caietul de sarcini</t>
  </si>
  <si>
    <t>Programului pentru şcoli al României</t>
  </si>
  <si>
    <t xml:space="preserve">    CENTRALIZATOR</t>
  </si>
  <si>
    <r>
      <t xml:space="preserve">1. </t>
    </r>
    <r>
      <rPr>
        <b/>
        <sz val="12"/>
        <color theme="1"/>
        <rFont val="Arial"/>
        <family val="2"/>
      </rPr>
      <t>ZONA I</t>
    </r>
    <r>
      <rPr>
        <b/>
        <sz val="10"/>
        <color theme="1"/>
        <rFont val="Arial"/>
        <family val="2"/>
      </rPr>
      <t xml:space="preserve"> </t>
    </r>
  </si>
  <si>
    <t>TOTAL, din care:</t>
  </si>
  <si>
    <t>Nr. copii prescolari</t>
  </si>
  <si>
    <t>Nr. elevi
clasele I-IV</t>
  </si>
  <si>
    <t>Nr. elevi
clasele V-VIII</t>
  </si>
  <si>
    <t>CLUJ NAPOCA</t>
  </si>
  <si>
    <r>
      <t xml:space="preserve">2. </t>
    </r>
    <r>
      <rPr>
        <b/>
        <sz val="12"/>
        <color theme="1"/>
        <rFont val="Arial"/>
        <family val="2"/>
      </rPr>
      <t>ZONA II</t>
    </r>
    <r>
      <rPr>
        <b/>
        <sz val="10"/>
        <color theme="1"/>
        <rFont val="Arial"/>
        <family val="2"/>
      </rPr>
      <t xml:space="preserve"> </t>
    </r>
  </si>
  <si>
    <t>COMUNE</t>
  </si>
  <si>
    <r>
      <t xml:space="preserve">3. </t>
    </r>
    <r>
      <rPr>
        <b/>
        <sz val="12"/>
        <color theme="1"/>
        <rFont val="Arial"/>
        <family val="2"/>
      </rPr>
      <t>ZONA III</t>
    </r>
    <r>
      <rPr>
        <b/>
        <sz val="10"/>
        <color theme="1"/>
        <rFont val="Arial"/>
        <family val="2"/>
      </rPr>
      <t xml:space="preserve"> </t>
    </r>
  </si>
  <si>
    <r>
      <t xml:space="preserve">4. </t>
    </r>
    <r>
      <rPr>
        <b/>
        <sz val="12"/>
        <color theme="1"/>
        <rFont val="Arial"/>
        <family val="2"/>
      </rPr>
      <t>ZONA IV</t>
    </r>
    <r>
      <rPr>
        <b/>
        <sz val="10"/>
        <color theme="1"/>
        <rFont val="Arial"/>
        <family val="2"/>
      </rPr>
      <t xml:space="preserve"> </t>
    </r>
  </si>
  <si>
    <t>HUEDIN</t>
  </si>
  <si>
    <r>
      <t xml:space="preserve">5. </t>
    </r>
    <r>
      <rPr>
        <b/>
        <sz val="12"/>
        <color theme="1"/>
        <rFont val="Arial"/>
        <family val="2"/>
      </rPr>
      <t>ZONA V</t>
    </r>
    <r>
      <rPr>
        <b/>
        <sz val="10"/>
        <color theme="1"/>
        <rFont val="Arial"/>
        <family val="2"/>
      </rPr>
      <t xml:space="preserve"> </t>
    </r>
  </si>
  <si>
    <t>TURDA</t>
  </si>
  <si>
    <r>
      <t xml:space="preserve">6. </t>
    </r>
    <r>
      <rPr>
        <b/>
        <sz val="12"/>
        <color theme="1"/>
        <rFont val="Arial"/>
        <family val="2"/>
      </rPr>
      <t>ZONA VI</t>
    </r>
    <r>
      <rPr>
        <b/>
        <sz val="10"/>
        <color theme="1"/>
        <rFont val="Arial"/>
        <family val="2"/>
      </rPr>
      <t xml:space="preserve"> </t>
    </r>
  </si>
  <si>
    <t>CAMPIA TURZII</t>
  </si>
  <si>
    <r>
      <t xml:space="preserve">7. </t>
    </r>
    <r>
      <rPr>
        <b/>
        <sz val="12"/>
        <color theme="1"/>
        <rFont val="Arial"/>
        <family val="2"/>
      </rPr>
      <t xml:space="preserve">ZONA VII </t>
    </r>
  </si>
  <si>
    <t>TOTAL din care</t>
  </si>
  <si>
    <t>GHERLA</t>
  </si>
  <si>
    <r>
      <t xml:space="preserve">8. </t>
    </r>
    <r>
      <rPr>
        <b/>
        <sz val="12"/>
        <color theme="1"/>
        <rFont val="Arial"/>
        <family val="2"/>
      </rPr>
      <t xml:space="preserve">ZONA VIII </t>
    </r>
  </si>
  <si>
    <t>DEJ</t>
  </si>
  <si>
    <r>
      <t xml:space="preserve">9. </t>
    </r>
    <r>
      <rPr>
        <b/>
        <sz val="12"/>
        <color theme="1"/>
        <rFont val="Arial"/>
        <family val="2"/>
      </rPr>
      <t xml:space="preserve">ZONA IX </t>
    </r>
  </si>
  <si>
    <t xml:space="preserve">TOTAL  ZONA I </t>
  </si>
  <si>
    <t xml:space="preserve">TOTAL ZONA II </t>
  </si>
  <si>
    <t xml:space="preserve">TOTAL ZONA III </t>
  </si>
  <si>
    <t xml:space="preserve">TOTAL ZONA IV </t>
  </si>
  <si>
    <t xml:space="preserve">TOTAL ZONA V </t>
  </si>
  <si>
    <t xml:space="preserve">TOTAL ZONA VI </t>
  </si>
  <si>
    <t xml:space="preserve">TOTAL ZONA VII </t>
  </si>
  <si>
    <t xml:space="preserve">TOTAL ZONA VIII </t>
  </si>
  <si>
    <t xml:space="preserve">TOTAL ZONA IX </t>
  </si>
  <si>
    <t>TOTAL GENERAL</t>
  </si>
  <si>
    <r>
      <t>AN</t>
    </r>
    <r>
      <rPr>
        <sz val="10"/>
        <color theme="1"/>
        <rFont val="Arial"/>
        <family val="2"/>
      </rPr>
      <t xml:space="preserve"> Ş</t>
    </r>
    <r>
      <rPr>
        <b/>
        <sz val="10"/>
        <color theme="1"/>
        <rFont val="Arial"/>
        <family val="2"/>
      </rPr>
      <t>COLAR 2025-2026</t>
    </r>
  </si>
  <si>
    <t>Judet</t>
  </si>
  <si>
    <t>Cluj</t>
  </si>
  <si>
    <t>Mediul</t>
  </si>
  <si>
    <t>rural</t>
  </si>
  <si>
    <t>Total elevi</t>
  </si>
  <si>
    <t>Mediu</t>
  </si>
  <si>
    <t>urban</t>
  </si>
  <si>
    <t xml:space="preserve">Judet </t>
  </si>
  <si>
    <t>GRADINITA CU PROGRAM  PRELUNGIT ”DR. ION RATIU” STRUCTURA 4 TURDA</t>
  </si>
  <si>
    <t>CENTRUL SCOLAR PT EDUCATIE INCLUZIVA TURDA</t>
  </si>
  <si>
    <t>CENTRUL SCOLAR PENTRU EDUCATIE INCLUZIVA MIRON IONESCU CLUJ-NAPOCA</t>
  </si>
  <si>
    <t xml:space="preserve">                                         ZONA 2</t>
  </si>
  <si>
    <t xml:space="preserve">                                         ZONA 1</t>
  </si>
  <si>
    <t xml:space="preserve">                                         Zona 3</t>
  </si>
  <si>
    <t xml:space="preserve">                                         Zona 4</t>
  </si>
  <si>
    <t xml:space="preserve">                                         Zona 5</t>
  </si>
  <si>
    <t xml:space="preserve">                                        Zona 6</t>
  </si>
  <si>
    <t xml:space="preserve">                                         Zona 7</t>
  </si>
  <si>
    <t xml:space="preserve">                                         Zona 8</t>
  </si>
  <si>
    <t xml:space="preserve">                                         Zona 9</t>
  </si>
  <si>
    <t>Așchileu</t>
  </si>
  <si>
    <t>Baciu</t>
  </si>
  <si>
    <t>Borșa</t>
  </si>
  <si>
    <t>Chinteni</t>
  </si>
  <si>
    <t>Dăbâca</t>
  </si>
  <si>
    <t>Panticeu</t>
  </si>
  <si>
    <t>Recea Cristur</t>
  </si>
  <si>
    <t>Sânpaul</t>
  </si>
  <si>
    <t>Vultureni</t>
  </si>
  <si>
    <t>Nr. elevi invatamânt special</t>
  </si>
  <si>
    <t>DEJ Prescolari</t>
  </si>
  <si>
    <t>DEJ Unitati de învățământ</t>
  </si>
  <si>
    <t>ALUNIȘ</t>
  </si>
  <si>
    <t>BOBÂLNA</t>
  </si>
  <si>
    <t>CĂȘEIU</t>
  </si>
  <si>
    <t>CHIUIEȘTI</t>
  </si>
  <si>
    <t>CÂȚCĂU</t>
  </si>
  <si>
    <t>CORNEȘTI</t>
  </si>
  <si>
    <t>CUZDRIOARA</t>
  </si>
  <si>
    <t>ICLOD</t>
  </si>
  <si>
    <t>VAD</t>
  </si>
  <si>
    <t>GHERLA Preșcolari</t>
  </si>
  <si>
    <t>GHERLA -unități de învățământ</t>
  </si>
  <si>
    <t>BONTIDA</t>
  </si>
  <si>
    <t>BUZA</t>
  </si>
  <si>
    <t>CĂTINA</t>
  </si>
  <si>
    <t>FIZEȘU GHERLII</t>
  </si>
  <si>
    <t>GEACA</t>
  </si>
  <si>
    <t>MICA</t>
  </si>
  <si>
    <t>MINTIU GHERLII</t>
  </si>
  <si>
    <t>PALATCA</t>
  </si>
  <si>
    <t>SÂNMĂRTIN</t>
  </si>
  <si>
    <t>SIC</t>
  </si>
  <si>
    <t>ȚAGA</t>
  </si>
  <si>
    <t>UNGURAȘ</t>
  </si>
  <si>
    <t>AGHIREȘU</t>
  </si>
  <si>
    <t>BELIȘ</t>
  </si>
  <si>
    <t>CĂLĂȚELE</t>
  </si>
  <si>
    <t>CĂPUȘU MARE</t>
  </si>
  <si>
    <t>GÂRBĂU</t>
  </si>
  <si>
    <t>MĂGURI RĂCĂTĂU</t>
  </si>
  <si>
    <t>MĂRGĂU</t>
  </si>
  <si>
    <t>MĂRIȘEL</t>
  </si>
  <si>
    <t>RÂȘCA</t>
  </si>
  <si>
    <t>HUEDIN Preșcolari</t>
  </si>
  <si>
    <t>HUEDIN unități de învățământ</t>
  </si>
  <si>
    <t>CIUCEA</t>
  </si>
  <si>
    <t>IZVORUL CRIȘULUI</t>
  </si>
  <si>
    <t>MĂNĂSTIRENI</t>
  </si>
  <si>
    <t>NEGRENI</t>
  </si>
  <si>
    <t>POIENI</t>
  </si>
  <si>
    <t>SĂCUIEU</t>
  </si>
  <si>
    <t>SÂNCRAIU</t>
  </si>
  <si>
    <t>APAHIDA</t>
  </si>
  <si>
    <t>CIURILA</t>
  </si>
  <si>
    <t>FELEACU</t>
  </si>
  <si>
    <t>FLOREȘTI</t>
  </si>
  <si>
    <t>GILĂU</t>
  </si>
  <si>
    <t>SĂVĂDISLA</t>
  </si>
  <si>
    <t>CLUJ-NAPOCA Preșcolari</t>
  </si>
  <si>
    <t>CLUJ-NAPOCA unități de învățământ</t>
  </si>
  <si>
    <t>TURDA Preșcolari</t>
  </si>
  <si>
    <t>TURDA unitati de învățământ</t>
  </si>
  <si>
    <t>AITON</t>
  </si>
  <si>
    <t>BĂIȘOARA</t>
  </si>
  <si>
    <t>CĂLĂRAȘI</t>
  </si>
  <si>
    <t>IARA</t>
  </si>
  <si>
    <t xml:space="preserve"> MIHAI VITEAZU</t>
  </si>
  <si>
    <t>MOLDOVENEȘTI</t>
  </si>
  <si>
    <t>PLOSCOȘ</t>
  </si>
  <si>
    <t>SĂNDULEȘTI</t>
  </si>
  <si>
    <t>TURENI</t>
  </si>
  <si>
    <t>VALEA IERII</t>
  </si>
  <si>
    <t>PETREȘTII DE JOS</t>
  </si>
  <si>
    <t>CÂMPIA TURZII - preșcolari</t>
  </si>
  <si>
    <t>CÂMPIA TURZII - unități de învățămțânt</t>
  </si>
  <si>
    <t>CĂIANU</t>
  </si>
  <si>
    <t>CĂMĂRAȘU</t>
  </si>
  <si>
    <t>CEANU MARE</t>
  </si>
  <si>
    <t>COJOCNA</t>
  </si>
  <si>
    <t>FRATA</t>
  </si>
  <si>
    <t>LUNA</t>
  </si>
  <si>
    <t>JUCU</t>
  </si>
  <si>
    <t>MOCIU</t>
  </si>
  <si>
    <t>SUATU</t>
  </si>
  <si>
    <t>TRITENII DE JOS</t>
  </si>
  <si>
    <t>VIIȘOARA</t>
  </si>
  <si>
    <t>Nr crt</t>
  </si>
  <si>
    <t>Denumire instituție de învățământ cu personalitrate juridică</t>
  </si>
  <si>
    <t>Instituția de învățământ arondată</t>
  </si>
  <si>
    <t>Total elevi din care:</t>
  </si>
  <si>
    <t>GRĂDINIȚA CU PROGRAM PRELUNGIT "LIZUCA" CLUJ-NAPOCA</t>
  </si>
  <si>
    <t>GRĂDINIȚA CU PROGRAM PRELUNGIT "RAZĂ DE SOARE" CLUJ-NAPOCA</t>
  </si>
  <si>
    <t>GRĂDINIȚA CU PROGRAM PRELUNGIT "ZÂNA ZORILOR" CLUJ-NAPOCA</t>
  </si>
  <si>
    <t>GRĂDINIȚA CU PROGRAM PRELUNGIT "ALBINUȚA" CLUJ-NAPOCA</t>
  </si>
  <si>
    <t>GRĂDINIȚA CU PROGRAM PRELUNGIT "AȘCHIUȚĂ" CLUJ-NAPOCA</t>
  </si>
  <si>
    <t>GRĂDINIȚA CU PROGRAM PRELUNGIT "MĂMĂRUȚA" CLUJ-NAPOCA</t>
  </si>
  <si>
    <t>GRĂDINIȚA CU PROGRAM PRELUNGIT "PRICHINDEII VESELI" HUEDIN</t>
  </si>
  <si>
    <t>GRĂDINIȚA CU PROGRAM PRELUNGIT "DR. ION RAȚIU" TURDA</t>
  </si>
  <si>
    <t>GRĂDINIȚA CU PROGRAM PRELUNGIT "PRICHINDELUL ISTEȚ" TURDA</t>
  </si>
  <si>
    <t>CENTRUL ȘCOLAR PENTRU EDUCAȚIE INCLUZIVĂ CLUJ-NAPOCA</t>
  </si>
  <si>
    <t>LICEUL TEORETIC "LIVIU REBREANU" TURDA</t>
  </si>
  <si>
    <t>COLEGIUL TEHNIC TURDA</t>
  </si>
  <si>
    <t>GRĂDINIȚA CU PROGRAM PRELUNGIT "LUMEA PRICHINDEILOR" CÂMPIA TURZII</t>
  </si>
  <si>
    <t>GRĂDINIȚA CU PROGRAM PRELUNGIT "ARICI POGONICI" GHERLA</t>
  </si>
  <si>
    <t>GRĂDINIȚA CU PROGRAM PRELUNGIT "ARLECHINO" DEJ</t>
  </si>
  <si>
    <t>GRĂDINIȚA CU PROGRAM PRELUNGIT "PITICOT" DEJ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</si>
</sst>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9C0006"/>
      <name val="Calibri"/>
      <family val="2"/>
      <charset val="238"/>
      <scheme val="minor"/>
    </font>
    <font>
      <b/>
      <sz val="9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0"/>
        <bgColor rgb="FFFF99CC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rgb="FFB2A1C7"/>
      </patternFill>
    </fill>
    <fill>
      <patternFill patternType="solid">
        <fgColor rgb="FF92D050"/>
        <bgColor rgb="FFFF99CC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5" fillId="2" borderId="0" applyNumberFormat="0" applyBorder="0" applyAlignment="0" applyProtection="0"/>
  </cellStyleXfs>
  <cellXfs count="149">
    <xf numFmtId="0" fontId="0" fillId="0" borderId="0" xfId="0"/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/>
    <xf numFmtId="0" fontId="4" fillId="0" borderId="0" xfId="0" applyFont="1"/>
    <xf numFmtId="0" fontId="6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1" fillId="0" borderId="1" xfId="1" applyFont="1" applyFill="1" applyBorder="1" applyAlignment="1">
      <alignment vertical="center"/>
    </xf>
    <xf numFmtId="0" fontId="4" fillId="0" borderId="1" xfId="0" applyFont="1" applyBorder="1"/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1" fillId="0" borderId="4" xfId="0" applyFont="1" applyBorder="1" applyAlignment="1">
      <alignment vertical="center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vertical="center"/>
    </xf>
    <xf numFmtId="1" fontId="10" fillId="0" borderId="9" xfId="0" applyNumberFormat="1" applyFont="1" applyBorder="1" applyAlignment="1">
      <alignment horizontal="center" vertical="center" wrapText="1"/>
    </xf>
    <xf numFmtId="1" fontId="11" fillId="0" borderId="9" xfId="0" applyNumberFormat="1" applyFont="1" applyBorder="1" applyAlignment="1">
      <alignment horizontal="center" vertical="center" wrapText="1"/>
    </xf>
    <xf numFmtId="1" fontId="11" fillId="0" borderId="10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1" fontId="11" fillId="0" borderId="14" xfId="0" applyNumberFormat="1" applyFont="1" applyBorder="1" applyAlignment="1">
      <alignment horizontal="center" vertical="center" wrapText="1"/>
    </xf>
    <xf numFmtId="0" fontId="10" fillId="0" borderId="15" xfId="0" applyFont="1" applyBorder="1" applyAlignment="1">
      <alignment vertical="center"/>
    </xf>
    <xf numFmtId="1" fontId="11" fillId="0" borderId="16" xfId="0" applyNumberFormat="1" applyFont="1" applyBorder="1" applyAlignment="1">
      <alignment horizontal="center" vertical="center" wrapText="1"/>
    </xf>
    <xf numFmtId="1" fontId="11" fillId="0" borderId="17" xfId="0" applyNumberFormat="1" applyFont="1" applyBorder="1" applyAlignment="1">
      <alignment horizontal="center" vertical="center" wrapText="1"/>
    </xf>
    <xf numFmtId="1" fontId="11" fillId="0" borderId="19" xfId="0" applyNumberFormat="1" applyFont="1" applyBorder="1" applyAlignment="1">
      <alignment horizontal="center" vertical="center" wrapText="1"/>
    </xf>
    <xf numFmtId="0" fontId="11" fillId="0" borderId="20" xfId="0" applyFont="1" applyBorder="1" applyAlignment="1">
      <alignment vertical="center"/>
    </xf>
    <xf numFmtId="0" fontId="10" fillId="0" borderId="11" xfId="0" applyFont="1" applyBorder="1" applyAlignment="1">
      <alignment vertical="center"/>
    </xf>
    <xf numFmtId="1" fontId="10" fillId="0" borderId="12" xfId="0" applyNumberFormat="1" applyFont="1" applyBorder="1" applyAlignment="1">
      <alignment horizontal="center" vertical="center" wrapText="1"/>
    </xf>
    <xf numFmtId="1" fontId="11" fillId="0" borderId="12" xfId="0" applyNumberFormat="1" applyFont="1" applyBorder="1" applyAlignment="1">
      <alignment horizontal="center" vertical="center" wrapText="1"/>
    </xf>
    <xf numFmtId="0" fontId="10" fillId="3" borderId="0" xfId="0" applyFont="1" applyFill="1" applyAlignment="1">
      <alignment vertical="center"/>
    </xf>
    <xf numFmtId="1" fontId="10" fillId="3" borderId="0" xfId="0" applyNumberFormat="1" applyFont="1" applyFill="1" applyAlignment="1">
      <alignment horizontal="center" vertical="center" wrapText="1"/>
    </xf>
    <xf numFmtId="1" fontId="11" fillId="3" borderId="0" xfId="0" applyNumberFormat="1" applyFont="1" applyFill="1" applyAlignment="1">
      <alignment horizontal="center" vertical="center" wrapText="1"/>
    </xf>
    <xf numFmtId="0" fontId="7" fillId="4" borderId="0" xfId="0" applyFont="1" applyFill="1" applyAlignment="1">
      <alignment vertical="center"/>
    </xf>
    <xf numFmtId="1" fontId="8" fillId="0" borderId="29" xfId="0" applyNumberFormat="1" applyFont="1" applyBorder="1" applyAlignment="1">
      <alignment vertical="center"/>
    </xf>
    <xf numFmtId="1" fontId="8" fillId="0" borderId="33" xfId="0" applyNumberFormat="1" applyFont="1" applyBorder="1" applyAlignment="1">
      <alignment vertical="center"/>
    </xf>
    <xf numFmtId="1" fontId="8" fillId="0" borderId="37" xfId="0" applyNumberFormat="1" applyFont="1" applyBorder="1" applyAlignment="1">
      <alignment vertical="center"/>
    </xf>
    <xf numFmtId="1" fontId="8" fillId="0" borderId="38" xfId="0" applyNumberFormat="1" applyFont="1" applyBorder="1" applyAlignment="1">
      <alignment vertical="center"/>
    </xf>
    <xf numFmtId="1" fontId="8" fillId="0" borderId="42" xfId="0" applyNumberFormat="1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1" fontId="7" fillId="0" borderId="0" xfId="0" applyNumberFormat="1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0" fillId="0" borderId="43" xfId="0" applyFont="1" applyBorder="1" applyAlignment="1">
      <alignment horizontal="center" vertical="center" wrapText="1"/>
    </xf>
    <xf numFmtId="1" fontId="11" fillId="0" borderId="22" xfId="0" applyNumberFormat="1" applyFont="1" applyBorder="1" applyAlignment="1">
      <alignment horizontal="center" vertical="center" wrapText="1"/>
    </xf>
    <xf numFmtId="1" fontId="11" fillId="0" borderId="23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" fontId="10" fillId="0" borderId="2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12" fillId="0" borderId="1" xfId="0" applyFont="1" applyBorder="1"/>
    <xf numFmtId="0" fontId="2" fillId="5" borderId="1" xfId="0" applyFont="1" applyFill="1" applyBorder="1" applyAlignment="1">
      <alignment horizontal="center"/>
    </xf>
    <xf numFmtId="0" fontId="0" fillId="6" borderId="1" xfId="0" applyFill="1" applyBorder="1"/>
    <xf numFmtId="0" fontId="3" fillId="6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3" fillId="6" borderId="1" xfId="0" applyFont="1" applyFill="1" applyBorder="1" applyAlignment="1">
      <alignment horizontal="right" vertical="center" wrapText="1"/>
    </xf>
    <xf numFmtId="0" fontId="12" fillId="6" borderId="1" xfId="0" applyFont="1" applyFill="1" applyBorder="1" applyAlignment="1">
      <alignment horizontal="right" vertical="center" wrapText="1"/>
    </xf>
    <xf numFmtId="0" fontId="3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2" fillId="6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 wrapText="1"/>
    </xf>
    <xf numFmtId="0" fontId="0" fillId="5" borderId="1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0" fontId="0" fillId="6" borderId="1" xfId="0" applyFill="1" applyBorder="1" applyAlignment="1">
      <alignment vertical="center"/>
    </xf>
    <xf numFmtId="0" fontId="0" fillId="6" borderId="1" xfId="0" applyFill="1" applyBorder="1" applyAlignment="1">
      <alignment vertical="center" wrapText="1"/>
    </xf>
    <xf numFmtId="0" fontId="12" fillId="6" borderId="1" xfId="0" applyFont="1" applyFill="1" applyBorder="1" applyAlignment="1">
      <alignment horizontal="right" vertical="center"/>
    </xf>
    <xf numFmtId="0" fontId="12" fillId="0" borderId="1" xfId="0" applyFont="1" applyBorder="1" applyAlignment="1">
      <alignment horizontal="right"/>
    </xf>
    <xf numFmtId="0" fontId="0" fillId="5" borderId="0" xfId="0" applyFill="1" applyAlignment="1">
      <alignment horizontal="center" vertical="center" wrapText="1"/>
    </xf>
    <xf numFmtId="0" fontId="0" fillId="6" borderId="2" xfId="0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 wrapText="1"/>
    </xf>
    <xf numFmtId="0" fontId="10" fillId="8" borderId="11" xfId="0" applyFont="1" applyFill="1" applyBorder="1" applyAlignment="1">
      <alignment vertical="center"/>
    </xf>
    <xf numFmtId="1" fontId="10" fillId="8" borderId="12" xfId="0" applyNumberFormat="1" applyFont="1" applyFill="1" applyBorder="1" applyAlignment="1">
      <alignment horizontal="center" vertical="center" wrapText="1"/>
    </xf>
    <xf numFmtId="1" fontId="11" fillId="8" borderId="12" xfId="0" applyNumberFormat="1" applyFont="1" applyFill="1" applyBorder="1" applyAlignment="1">
      <alignment horizontal="center" vertical="center" wrapText="1"/>
    </xf>
    <xf numFmtId="1" fontId="11" fillId="8" borderId="13" xfId="0" applyNumberFormat="1" applyFont="1" applyFill="1" applyBorder="1" applyAlignment="1">
      <alignment horizontal="center" vertical="center" wrapText="1"/>
    </xf>
    <xf numFmtId="1" fontId="11" fillId="8" borderId="18" xfId="0" applyNumberFormat="1" applyFont="1" applyFill="1" applyBorder="1" applyAlignment="1">
      <alignment horizontal="center" vertical="center" wrapText="1"/>
    </xf>
    <xf numFmtId="0" fontId="7" fillId="7" borderId="52" xfId="0" applyFont="1" applyFill="1" applyBorder="1" applyAlignment="1">
      <alignment vertical="center"/>
    </xf>
    <xf numFmtId="0" fontId="7" fillId="7" borderId="53" xfId="0" applyFont="1" applyFill="1" applyBorder="1" applyAlignment="1">
      <alignment vertical="center"/>
    </xf>
    <xf numFmtId="0" fontId="7" fillId="7" borderId="54" xfId="0" applyFont="1" applyFill="1" applyBorder="1" applyAlignment="1">
      <alignment vertical="center"/>
    </xf>
    <xf numFmtId="0" fontId="10" fillId="8" borderId="24" xfId="0" applyFont="1" applyFill="1" applyBorder="1" applyAlignment="1">
      <alignment vertical="center"/>
    </xf>
    <xf numFmtId="1" fontId="10" fillId="8" borderId="25" xfId="0" applyNumberFormat="1" applyFont="1" applyFill="1" applyBorder="1" applyAlignment="1">
      <alignment horizontal="center" vertical="center" wrapText="1"/>
    </xf>
    <xf numFmtId="0" fontId="12" fillId="0" borderId="45" xfId="0" applyFont="1" applyBorder="1" applyAlignment="1">
      <alignment horizontal="center" vertical="center"/>
    </xf>
    <xf numFmtId="0" fontId="1" fillId="0" borderId="1" xfId="1" applyFont="1" applyFill="1" applyBorder="1" applyAlignment="1">
      <alignment horizontal="right" vertical="center"/>
    </xf>
    <xf numFmtId="0" fontId="0" fillId="0" borderId="0" xfId="0" applyAlignment="1">
      <alignment horizontal="right"/>
    </xf>
    <xf numFmtId="0" fontId="0" fillId="0" borderId="0" xfId="0" applyAlignment="1">
      <alignment horizontal="right" vertical="center"/>
    </xf>
    <xf numFmtId="0" fontId="3" fillId="0" borderId="1" xfId="0" applyFont="1" applyBorder="1" applyAlignment="1">
      <alignment vertical="center"/>
    </xf>
    <xf numFmtId="0" fontId="0" fillId="0" borderId="0" xfId="0" applyAlignment="1">
      <alignment vertical="center"/>
    </xf>
    <xf numFmtId="0" fontId="4" fillId="0" borderId="1" xfId="0" applyFont="1" applyBorder="1" applyAlignment="1">
      <alignment vertical="center"/>
    </xf>
    <xf numFmtId="0" fontId="0" fillId="5" borderId="1" xfId="0" applyFill="1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0" fillId="6" borderId="3" xfId="0" applyFill="1" applyBorder="1" applyAlignment="1">
      <alignment vertical="center"/>
    </xf>
    <xf numFmtId="0" fontId="3" fillId="6" borderId="1" xfId="0" applyFont="1" applyFill="1" applyBorder="1" applyAlignment="1">
      <alignment vertical="center"/>
    </xf>
    <xf numFmtId="0" fontId="3" fillId="5" borderId="1" xfId="0" applyFont="1" applyFill="1" applyBorder="1" applyAlignment="1">
      <alignment vertical="center"/>
    </xf>
    <xf numFmtId="0" fontId="0" fillId="0" borderId="44" xfId="0" applyBorder="1" applyAlignment="1">
      <alignment vertical="center"/>
    </xf>
    <xf numFmtId="0" fontId="0" fillId="0" borderId="45" xfId="0" applyBorder="1" applyAlignment="1">
      <alignment vertical="center"/>
    </xf>
    <xf numFmtId="0" fontId="0" fillId="0" borderId="2" xfId="0" applyBorder="1" applyAlignment="1">
      <alignment vertical="center"/>
    </xf>
    <xf numFmtId="0" fontId="12" fillId="0" borderId="1" xfId="0" applyFont="1" applyBorder="1" applyAlignment="1">
      <alignment vertical="center"/>
    </xf>
    <xf numFmtId="1" fontId="0" fillId="0" borderId="0" xfId="0" applyNumberFormat="1" applyAlignment="1">
      <alignment vertical="center"/>
    </xf>
    <xf numFmtId="0" fontId="2" fillId="5" borderId="1" xfId="0" applyFont="1" applyFill="1" applyBorder="1" applyAlignment="1">
      <alignment horizontal="center" vertical="center"/>
    </xf>
    <xf numFmtId="0" fontId="12" fillId="6" borderId="1" xfId="0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12" fillId="0" borderId="1" xfId="0" applyFont="1" applyBorder="1" applyAlignment="1">
      <alignment horizontal="center" vertical="center"/>
    </xf>
    <xf numFmtId="0" fontId="0" fillId="0" borderId="46" xfId="0" applyBorder="1" applyAlignment="1">
      <alignment vertical="center"/>
    </xf>
    <xf numFmtId="0" fontId="1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0" fillId="6" borderId="1" xfId="0" applyFill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0" fontId="12" fillId="0" borderId="1" xfId="0" applyFont="1" applyBorder="1" applyAlignment="1">
      <alignment horizontal="right" vertical="center"/>
    </xf>
    <xf numFmtId="0" fontId="0" fillId="0" borderId="2" xfId="0" applyBorder="1" applyAlignment="1">
      <alignment vertical="center" wrapText="1"/>
    </xf>
    <xf numFmtId="0" fontId="0" fillId="6" borderId="2" xfId="0" applyFill="1" applyBorder="1" applyAlignment="1">
      <alignment vertical="center" wrapText="1"/>
    </xf>
    <xf numFmtId="0" fontId="2" fillId="5" borderId="1" xfId="0" applyFont="1" applyFill="1" applyBorder="1" applyAlignment="1">
      <alignment horizontal="center" vertical="center"/>
    </xf>
    <xf numFmtId="0" fontId="8" fillId="0" borderId="26" xfId="0" applyFont="1" applyBorder="1" applyAlignment="1">
      <alignment horizontal="left" vertical="center" wrapText="1"/>
    </xf>
    <xf numFmtId="0" fontId="9" fillId="0" borderId="27" xfId="0" applyFont="1" applyBorder="1" applyAlignment="1">
      <alignment vertical="center"/>
    </xf>
    <xf numFmtId="0" fontId="9" fillId="0" borderId="28" xfId="0" applyFont="1" applyBorder="1" applyAlignment="1">
      <alignment vertical="center"/>
    </xf>
    <xf numFmtId="0" fontId="8" fillId="7" borderId="47" xfId="0" applyFont="1" applyFill="1" applyBorder="1" applyAlignment="1">
      <alignment horizontal="center" vertical="center"/>
    </xf>
    <xf numFmtId="0" fontId="9" fillId="6" borderId="48" xfId="0" applyFont="1" applyFill="1" applyBorder="1" applyAlignment="1">
      <alignment vertical="center"/>
    </xf>
    <xf numFmtId="0" fontId="9" fillId="6" borderId="49" xfId="0" applyFont="1" applyFill="1" applyBorder="1" applyAlignment="1">
      <alignment vertical="center"/>
    </xf>
    <xf numFmtId="0" fontId="8" fillId="7" borderId="50" xfId="0" applyFont="1" applyFill="1" applyBorder="1" applyAlignment="1">
      <alignment horizontal="center" vertical="center"/>
    </xf>
    <xf numFmtId="0" fontId="9" fillId="6" borderId="0" xfId="0" applyFont="1" applyFill="1" applyAlignment="1">
      <alignment vertical="center"/>
    </xf>
    <xf numFmtId="0" fontId="9" fillId="6" borderId="51" xfId="0" applyFont="1" applyFill="1" applyBorder="1" applyAlignment="1">
      <alignment vertical="center"/>
    </xf>
    <xf numFmtId="0" fontId="8" fillId="7" borderId="53" xfId="0" applyFont="1" applyFill="1" applyBorder="1" applyAlignment="1">
      <alignment horizontal="center" vertical="center"/>
    </xf>
    <xf numFmtId="0" fontId="9" fillId="6" borderId="53" xfId="0" applyFont="1" applyFill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8" fillId="0" borderId="30" xfId="0" applyFont="1" applyBorder="1" applyAlignment="1">
      <alignment horizontal="left" vertical="center" wrapText="1"/>
    </xf>
    <xf numFmtId="0" fontId="9" fillId="0" borderId="31" xfId="0" applyFont="1" applyBorder="1" applyAlignment="1">
      <alignment vertical="center"/>
    </xf>
    <xf numFmtId="0" fontId="9" fillId="0" borderId="32" xfId="0" applyFont="1" applyBorder="1" applyAlignment="1">
      <alignment vertical="center"/>
    </xf>
    <xf numFmtId="0" fontId="8" fillId="0" borderId="34" xfId="0" applyFont="1" applyBorder="1" applyAlignment="1">
      <alignment horizontal="left" vertical="center" wrapText="1"/>
    </xf>
    <xf numFmtId="0" fontId="9" fillId="0" borderId="35" xfId="0" applyFont="1" applyBorder="1" applyAlignment="1">
      <alignment vertical="center"/>
    </xf>
    <xf numFmtId="0" fontId="9" fillId="0" borderId="36" xfId="0" applyFont="1" applyBorder="1" applyAlignment="1">
      <alignment vertical="center"/>
    </xf>
    <xf numFmtId="0" fontId="8" fillId="0" borderId="35" xfId="0" applyFont="1" applyBorder="1" applyAlignment="1">
      <alignment horizontal="left" vertical="center" wrapText="1"/>
    </xf>
    <xf numFmtId="0" fontId="8" fillId="0" borderId="36" xfId="0" applyFont="1" applyBorder="1" applyAlignment="1">
      <alignment horizontal="left" vertical="center" wrapText="1"/>
    </xf>
    <xf numFmtId="0" fontId="8" fillId="0" borderId="39" xfId="0" applyFont="1" applyBorder="1" applyAlignment="1">
      <alignment horizontal="left" vertical="center"/>
    </xf>
    <xf numFmtId="0" fontId="9" fillId="0" borderId="40" xfId="0" applyFont="1" applyBorder="1" applyAlignment="1">
      <alignment vertical="center"/>
    </xf>
    <xf numFmtId="0" fontId="9" fillId="0" borderId="41" xfId="0" applyFont="1" applyBorder="1" applyAlignment="1">
      <alignment vertical="center"/>
    </xf>
    <xf numFmtId="0" fontId="2" fillId="5" borderId="1" xfId="0" applyFont="1" applyFill="1" applyBorder="1" applyAlignment="1">
      <alignment horizontal="left" vertical="center"/>
    </xf>
    <xf numFmtId="0" fontId="2" fillId="5" borderId="1" xfId="0" applyFont="1" applyFill="1" applyBorder="1" applyAlignment="1">
      <alignment horizontal="center"/>
    </xf>
    <xf numFmtId="0" fontId="0" fillId="0" borderId="1" xfId="0" applyFont="1" applyBorder="1" applyAlignment="1">
      <alignment horizontal="right" vertical="center"/>
    </xf>
  </cellXfs>
  <cellStyles count="2">
    <cellStyle name="Eronat" xfId="1" builtinId="27"/>
    <cellStyle name="Normal" xfId="0" builtinId="0"/>
  </cellStyles>
  <dxfs count="0"/>
  <tableStyles count="0" defaultTableStyle="TableStyleMedium2" defaultPivotStyle="PivotStyleLight16"/>
  <colors>
    <mruColors>
      <color rgb="FFFAE0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C102A8-3774-42B6-BA37-17014ACA0FAC}">
  <sheetPr codeName="Foaie1"/>
  <dimension ref="B1:I77"/>
  <sheetViews>
    <sheetView topLeftCell="A50" workbookViewId="0"/>
  </sheetViews>
  <sheetFormatPr defaultRowHeight="15" x14ac:dyDescent="0.25"/>
  <cols>
    <col min="1" max="2" width="9.140625" style="96"/>
    <col min="3" max="3" width="26.5703125" style="96" customWidth="1"/>
    <col min="4" max="4" width="15.7109375" style="96" customWidth="1"/>
    <col min="5" max="5" width="16.42578125" style="96" customWidth="1"/>
    <col min="6" max="6" width="15.7109375" style="96" customWidth="1"/>
    <col min="7" max="7" width="20.42578125" style="96" customWidth="1"/>
    <col min="8" max="8" width="7.7109375" style="96" customWidth="1"/>
    <col min="9" max="16384" width="9.140625" style="96"/>
  </cols>
  <sheetData>
    <row r="1" spans="2:7" x14ac:dyDescent="0.25">
      <c r="G1" s="96" t="s">
        <v>1013</v>
      </c>
    </row>
    <row r="2" spans="2:7" ht="15.75" thickBot="1" x14ac:dyDescent="0.3">
      <c r="G2" s="96" t="s">
        <v>1014</v>
      </c>
    </row>
    <row r="3" spans="2:7" x14ac:dyDescent="0.25">
      <c r="B3" s="11"/>
      <c r="C3" s="125"/>
      <c r="D3" s="126"/>
      <c r="E3" s="126"/>
      <c r="F3" s="126"/>
      <c r="G3" s="127"/>
    </row>
    <row r="4" spans="2:7" x14ac:dyDescent="0.25">
      <c r="B4" s="11"/>
      <c r="C4" s="128" t="s">
        <v>1015</v>
      </c>
      <c r="D4" s="129"/>
      <c r="E4" s="129"/>
      <c r="F4" s="129"/>
      <c r="G4" s="130"/>
    </row>
    <row r="5" spans="2:7" x14ac:dyDescent="0.25">
      <c r="B5" s="11"/>
      <c r="C5" s="128" t="s">
        <v>1016</v>
      </c>
      <c r="D5" s="129"/>
      <c r="E5" s="129"/>
      <c r="F5" s="129"/>
      <c r="G5" s="130"/>
    </row>
    <row r="6" spans="2:7" x14ac:dyDescent="0.25">
      <c r="B6" s="11"/>
      <c r="C6" s="128" t="s">
        <v>1048</v>
      </c>
      <c r="D6" s="129"/>
      <c r="E6" s="129"/>
      <c r="F6" s="129"/>
      <c r="G6" s="130"/>
    </row>
    <row r="7" spans="2:7" ht="15.75" thickBot="1" x14ac:dyDescent="0.3">
      <c r="B7" s="11"/>
      <c r="C7" s="86"/>
      <c r="D7" s="131"/>
      <c r="E7" s="132"/>
      <c r="F7" s="87"/>
      <c r="G7" s="88"/>
    </row>
    <row r="8" spans="2:7" x14ac:dyDescent="0.25">
      <c r="B8" s="11"/>
      <c r="C8" s="11"/>
      <c r="D8" s="11"/>
      <c r="E8" s="11"/>
      <c r="F8" s="11"/>
      <c r="G8" s="11"/>
    </row>
    <row r="9" spans="2:7" ht="16.5" thickBot="1" x14ac:dyDescent="0.3">
      <c r="B9" s="11"/>
      <c r="C9" s="12" t="s">
        <v>1017</v>
      </c>
      <c r="D9" s="12"/>
      <c r="E9" s="12"/>
      <c r="F9" s="12"/>
      <c r="G9" s="12"/>
    </row>
    <row r="10" spans="2:7" ht="31.5" x14ac:dyDescent="0.25">
      <c r="B10" s="11"/>
      <c r="C10" s="13"/>
      <c r="D10" s="14" t="s">
        <v>1018</v>
      </c>
      <c r="E10" s="15" t="s">
        <v>1019</v>
      </c>
      <c r="F10" s="15" t="s">
        <v>1020</v>
      </c>
      <c r="G10" s="16" t="s">
        <v>1021</v>
      </c>
    </row>
    <row r="11" spans="2:7" ht="15.75" x14ac:dyDescent="0.25">
      <c r="B11" s="11"/>
      <c r="C11" s="17" t="s">
        <v>1022</v>
      </c>
      <c r="D11" s="18">
        <f t="shared" ref="D11:D12" si="0">E11+F11+G11</f>
        <v>29344</v>
      </c>
      <c r="E11" s="19">
        <v>416</v>
      </c>
      <c r="F11" s="19">
        <v>16551</v>
      </c>
      <c r="G11" s="20">
        <v>12377</v>
      </c>
    </row>
    <row r="12" spans="2:7" ht="16.5" thickBot="1" x14ac:dyDescent="0.3">
      <c r="B12" s="11"/>
      <c r="C12" s="81" t="s">
        <v>1000</v>
      </c>
      <c r="D12" s="82">
        <f t="shared" si="0"/>
        <v>29344</v>
      </c>
      <c r="E12" s="83">
        <f>SUM(E11:E11)</f>
        <v>416</v>
      </c>
      <c r="F12" s="83">
        <f>SUM(F11:F11)</f>
        <v>16551</v>
      </c>
      <c r="G12" s="84">
        <f>SUM(G11:G11)</f>
        <v>12377</v>
      </c>
    </row>
    <row r="13" spans="2:7" x14ac:dyDescent="0.25">
      <c r="B13" s="11"/>
      <c r="C13" s="11"/>
      <c r="D13" s="21"/>
      <c r="E13" s="21"/>
      <c r="F13" s="21"/>
      <c r="G13" s="11"/>
    </row>
    <row r="14" spans="2:7" ht="16.5" thickBot="1" x14ac:dyDescent="0.3">
      <c r="B14" s="11"/>
      <c r="C14" s="12" t="s">
        <v>1023</v>
      </c>
      <c r="D14" s="12"/>
      <c r="E14" s="12"/>
      <c r="F14" s="12"/>
      <c r="G14" s="12"/>
    </row>
    <row r="15" spans="2:7" ht="31.5" x14ac:dyDescent="0.25">
      <c r="B15" s="11"/>
      <c r="C15" s="13"/>
      <c r="D15" s="14" t="s">
        <v>1018</v>
      </c>
      <c r="E15" s="15" t="s">
        <v>1019</v>
      </c>
      <c r="F15" s="15" t="s">
        <v>1020</v>
      </c>
      <c r="G15" s="16" t="s">
        <v>1021</v>
      </c>
    </row>
    <row r="16" spans="2:7" ht="15.75" x14ac:dyDescent="0.25">
      <c r="B16" s="11"/>
      <c r="C16" s="23" t="s">
        <v>1024</v>
      </c>
      <c r="D16" s="18">
        <f t="shared" ref="D16" si="1">E16+F16+G16</f>
        <v>5847</v>
      </c>
      <c r="E16" s="24">
        <v>425</v>
      </c>
      <c r="F16" s="25">
        <v>3680</v>
      </c>
      <c r="G16" s="22">
        <v>1742</v>
      </c>
    </row>
    <row r="17" spans="2:9" ht="16.5" thickBot="1" x14ac:dyDescent="0.3">
      <c r="B17" s="11"/>
      <c r="C17" s="81" t="s">
        <v>1000</v>
      </c>
      <c r="D17" s="82">
        <f>E17+F17+G17</f>
        <v>5847</v>
      </c>
      <c r="E17" s="83">
        <f>SUM(E16:E16)</f>
        <v>425</v>
      </c>
      <c r="F17" s="83">
        <f>SUM(F16:F16)</f>
        <v>3680</v>
      </c>
      <c r="G17" s="85">
        <f>SUM(G16:G16)</f>
        <v>1742</v>
      </c>
    </row>
    <row r="18" spans="2:9" x14ac:dyDescent="0.25">
      <c r="B18" s="11"/>
      <c r="C18" s="11"/>
      <c r="D18" s="21"/>
      <c r="E18" s="21"/>
      <c r="F18" s="21"/>
      <c r="G18" s="11"/>
    </row>
    <row r="19" spans="2:9" ht="16.5" thickBot="1" x14ac:dyDescent="0.3">
      <c r="B19" s="11"/>
      <c r="C19" s="12" t="s">
        <v>1025</v>
      </c>
      <c r="D19" s="12"/>
      <c r="E19" s="12"/>
      <c r="F19" s="12"/>
      <c r="G19" s="12"/>
    </row>
    <row r="20" spans="2:9" ht="31.5" x14ac:dyDescent="0.25">
      <c r="B20" s="11"/>
      <c r="C20" s="13"/>
      <c r="D20" s="14" t="s">
        <v>1018</v>
      </c>
      <c r="E20" s="15" t="s">
        <v>1019</v>
      </c>
      <c r="F20" s="15" t="s">
        <v>1020</v>
      </c>
      <c r="G20" s="16" t="s">
        <v>1021</v>
      </c>
    </row>
    <row r="21" spans="2:9" ht="15.75" x14ac:dyDescent="0.25">
      <c r="B21" s="11"/>
      <c r="C21" s="23" t="s">
        <v>1024</v>
      </c>
      <c r="D21" s="18">
        <f t="shared" ref="D21" si="2">E21+F21+G21</f>
        <v>1415</v>
      </c>
      <c r="E21" s="24">
        <v>318</v>
      </c>
      <c r="F21" s="24">
        <v>617</v>
      </c>
      <c r="G21" s="26">
        <v>480</v>
      </c>
    </row>
    <row r="22" spans="2:9" ht="16.5" thickBot="1" x14ac:dyDescent="0.3">
      <c r="B22" s="11"/>
      <c r="C22" s="81" t="s">
        <v>1000</v>
      </c>
      <c r="D22" s="82">
        <f>E22+F22+G22</f>
        <v>1415</v>
      </c>
      <c r="E22" s="83">
        <f>SUM(E21:E21)</f>
        <v>318</v>
      </c>
      <c r="F22" s="83">
        <f>SUM(F21:F21)</f>
        <v>617</v>
      </c>
      <c r="G22" s="84">
        <f>SUM(G21:G21)</f>
        <v>480</v>
      </c>
    </row>
    <row r="23" spans="2:9" x14ac:dyDescent="0.25">
      <c r="B23" s="11"/>
      <c r="C23" s="11"/>
      <c r="D23" s="11"/>
      <c r="E23" s="11"/>
      <c r="F23" s="11"/>
      <c r="G23" s="11"/>
    </row>
    <row r="24" spans="2:9" ht="16.5" thickBot="1" x14ac:dyDescent="0.3">
      <c r="B24" s="11"/>
      <c r="C24" s="12" t="s">
        <v>1026</v>
      </c>
      <c r="D24" s="12"/>
      <c r="E24" s="12"/>
      <c r="F24" s="12"/>
      <c r="G24" s="12"/>
    </row>
    <row r="25" spans="2:9" ht="31.5" x14ac:dyDescent="0.25">
      <c r="B25" s="11"/>
      <c r="C25" s="13"/>
      <c r="D25" s="14" t="s">
        <v>1018</v>
      </c>
      <c r="E25" s="15" t="s">
        <v>1019</v>
      </c>
      <c r="F25" s="15" t="s">
        <v>1020</v>
      </c>
      <c r="G25" s="16" t="s">
        <v>1021</v>
      </c>
    </row>
    <row r="26" spans="2:9" ht="15.75" x14ac:dyDescent="0.25">
      <c r="B26" s="11"/>
      <c r="C26" s="27" t="s">
        <v>1027</v>
      </c>
      <c r="D26" s="48">
        <f>E26+F26+G26</f>
        <v>924</v>
      </c>
      <c r="E26" s="51">
        <v>113</v>
      </c>
      <c r="F26" s="51">
        <v>444</v>
      </c>
      <c r="G26" s="51">
        <v>367</v>
      </c>
    </row>
    <row r="27" spans="2:9" ht="15.75" x14ac:dyDescent="0.25">
      <c r="B27" s="11"/>
      <c r="C27" s="23" t="s">
        <v>1024</v>
      </c>
      <c r="D27" s="52">
        <f>E27+F27+G27</f>
        <v>996</v>
      </c>
      <c r="E27" s="49">
        <v>198</v>
      </c>
      <c r="F27" s="49">
        <v>449</v>
      </c>
      <c r="G27" s="50">
        <v>349</v>
      </c>
      <c r="I27" s="108"/>
    </row>
    <row r="28" spans="2:9" ht="16.5" thickBot="1" x14ac:dyDescent="0.3">
      <c r="B28" s="11"/>
      <c r="C28" s="81" t="s">
        <v>1000</v>
      </c>
      <c r="D28" s="82">
        <f>D26+D27</f>
        <v>1920</v>
      </c>
      <c r="E28" s="82">
        <f t="shared" ref="E28:G28" si="3">E26+E27</f>
        <v>311</v>
      </c>
      <c r="F28" s="82">
        <f t="shared" si="3"/>
        <v>893</v>
      </c>
      <c r="G28" s="82">
        <f t="shared" si="3"/>
        <v>716</v>
      </c>
    </row>
    <row r="29" spans="2:9" x14ac:dyDescent="0.25">
      <c r="B29" s="11"/>
      <c r="C29" s="11"/>
      <c r="D29" s="11"/>
      <c r="E29" s="11"/>
      <c r="F29" s="11"/>
      <c r="G29" s="11"/>
    </row>
    <row r="30" spans="2:9" ht="16.5" thickBot="1" x14ac:dyDescent="0.3">
      <c r="B30" s="11"/>
      <c r="C30" s="12" t="s">
        <v>1028</v>
      </c>
      <c r="D30" s="11"/>
      <c r="E30" s="11"/>
      <c r="F30" s="11"/>
      <c r="G30" s="11"/>
    </row>
    <row r="31" spans="2:9" ht="31.5" x14ac:dyDescent="0.25">
      <c r="B31" s="11"/>
      <c r="C31" s="13"/>
      <c r="D31" s="14" t="s">
        <v>1018</v>
      </c>
      <c r="E31" s="15" t="s">
        <v>1019</v>
      </c>
      <c r="F31" s="15" t="s">
        <v>1020</v>
      </c>
      <c r="G31" s="16" t="s">
        <v>1021</v>
      </c>
    </row>
    <row r="32" spans="2:9" ht="15.75" x14ac:dyDescent="0.25">
      <c r="B32" s="11"/>
      <c r="C32" s="17" t="s">
        <v>1029</v>
      </c>
      <c r="D32" s="18">
        <v>3830</v>
      </c>
      <c r="E32" s="19">
        <v>381</v>
      </c>
      <c r="F32" s="19">
        <v>2028</v>
      </c>
      <c r="G32" s="20">
        <v>1421</v>
      </c>
    </row>
    <row r="33" spans="2:7" ht="15.75" x14ac:dyDescent="0.25">
      <c r="B33" s="11"/>
      <c r="C33" s="17" t="s">
        <v>1024</v>
      </c>
      <c r="D33" s="18">
        <v>1743</v>
      </c>
      <c r="E33" s="19">
        <v>375</v>
      </c>
      <c r="F33" s="19">
        <v>799</v>
      </c>
      <c r="G33" s="20">
        <v>569</v>
      </c>
    </row>
    <row r="34" spans="2:7" ht="16.5" thickBot="1" x14ac:dyDescent="0.3">
      <c r="B34" s="11"/>
      <c r="C34" s="81" t="s">
        <v>1000</v>
      </c>
      <c r="D34" s="82">
        <f>E34+F34+G34</f>
        <v>5573</v>
      </c>
      <c r="E34" s="83">
        <v>756</v>
      </c>
      <c r="F34" s="83">
        <v>2827</v>
      </c>
      <c r="G34" s="84">
        <v>1990</v>
      </c>
    </row>
    <row r="35" spans="2:7" x14ac:dyDescent="0.25">
      <c r="B35" s="11"/>
      <c r="C35" s="11"/>
      <c r="D35" s="11"/>
      <c r="E35" s="11"/>
      <c r="F35" s="11"/>
      <c r="G35" s="11"/>
    </row>
    <row r="36" spans="2:7" ht="16.5" thickBot="1" x14ac:dyDescent="0.3">
      <c r="B36" s="11"/>
      <c r="C36" s="12" t="s">
        <v>1030</v>
      </c>
      <c r="D36" s="11"/>
      <c r="E36" s="11"/>
      <c r="F36" s="11"/>
      <c r="G36" s="11"/>
    </row>
    <row r="37" spans="2:7" ht="31.5" x14ac:dyDescent="0.25">
      <c r="B37" s="11"/>
      <c r="C37" s="13"/>
      <c r="D37" s="14" t="s">
        <v>1018</v>
      </c>
      <c r="E37" s="15" t="s">
        <v>1019</v>
      </c>
      <c r="F37" s="15" t="s">
        <v>1020</v>
      </c>
      <c r="G37" s="16" t="s">
        <v>1021</v>
      </c>
    </row>
    <row r="38" spans="2:7" ht="15.75" x14ac:dyDescent="0.25">
      <c r="B38" s="11"/>
      <c r="C38" s="17" t="s">
        <v>1031</v>
      </c>
      <c r="D38" s="18">
        <f>E38+F38+G38</f>
        <v>1976</v>
      </c>
      <c r="E38" s="19">
        <v>288</v>
      </c>
      <c r="F38" s="19">
        <v>971</v>
      </c>
      <c r="G38" s="20">
        <v>717</v>
      </c>
    </row>
    <row r="39" spans="2:7" ht="16.5" thickBot="1" x14ac:dyDescent="0.3">
      <c r="B39" s="11"/>
      <c r="C39" s="28" t="s">
        <v>1024</v>
      </c>
      <c r="D39" s="29">
        <f>E39+F39+G39</f>
        <v>3710</v>
      </c>
      <c r="E39" s="30">
        <v>847</v>
      </c>
      <c r="F39" s="30">
        <v>1664</v>
      </c>
      <c r="G39" s="30">
        <v>1199</v>
      </c>
    </row>
    <row r="40" spans="2:7" ht="16.5" thickBot="1" x14ac:dyDescent="0.3">
      <c r="B40" s="11"/>
      <c r="C40" s="89" t="s">
        <v>1000</v>
      </c>
      <c r="D40" s="90">
        <f>D38+D39</f>
        <v>5686</v>
      </c>
      <c r="E40" s="90">
        <f t="shared" ref="E40:G40" si="4">E38+E39</f>
        <v>1135</v>
      </c>
      <c r="F40" s="90">
        <f t="shared" si="4"/>
        <v>2635</v>
      </c>
      <c r="G40" s="90">
        <f t="shared" si="4"/>
        <v>1916</v>
      </c>
    </row>
    <row r="41" spans="2:7" x14ac:dyDescent="0.25">
      <c r="B41" s="11"/>
      <c r="C41" s="11"/>
      <c r="D41" s="11"/>
      <c r="E41" s="11"/>
      <c r="F41" s="11"/>
      <c r="G41" s="11"/>
    </row>
    <row r="42" spans="2:7" ht="16.5" thickBot="1" x14ac:dyDescent="0.3">
      <c r="B42" s="11"/>
      <c r="C42" s="12" t="s">
        <v>1032</v>
      </c>
      <c r="D42" s="12"/>
      <c r="E42" s="12"/>
      <c r="F42" s="12"/>
      <c r="G42" s="11"/>
    </row>
    <row r="43" spans="2:7" ht="31.5" x14ac:dyDescent="0.25">
      <c r="B43" s="11"/>
      <c r="C43" s="13"/>
      <c r="D43" s="14" t="s">
        <v>1033</v>
      </c>
      <c r="E43" s="15" t="s">
        <v>1019</v>
      </c>
      <c r="F43" s="15" t="s">
        <v>1020</v>
      </c>
      <c r="G43" s="16" t="s">
        <v>1021</v>
      </c>
    </row>
    <row r="44" spans="2:7" ht="15.75" x14ac:dyDescent="0.25">
      <c r="B44" s="11"/>
      <c r="C44" s="17" t="s">
        <v>1034</v>
      </c>
      <c r="D44" s="18">
        <v>2058</v>
      </c>
      <c r="E44" s="19">
        <v>130</v>
      </c>
      <c r="F44" s="19">
        <v>1092</v>
      </c>
      <c r="G44" s="20">
        <v>836</v>
      </c>
    </row>
    <row r="45" spans="2:7" ht="15.75" x14ac:dyDescent="0.25">
      <c r="B45" s="11"/>
      <c r="C45" s="17" t="s">
        <v>1024</v>
      </c>
      <c r="D45" s="18">
        <v>1881</v>
      </c>
      <c r="E45" s="19">
        <v>427</v>
      </c>
      <c r="F45" s="19">
        <v>876</v>
      </c>
      <c r="G45" s="20">
        <v>578</v>
      </c>
    </row>
    <row r="46" spans="2:7" ht="16.5" thickBot="1" x14ac:dyDescent="0.3">
      <c r="B46" s="11"/>
      <c r="C46" s="81" t="s">
        <v>1000</v>
      </c>
      <c r="D46" s="82">
        <f>D44+D45</f>
        <v>3939</v>
      </c>
      <c r="E46" s="82">
        <f t="shared" ref="E46:G46" si="5">E44+E45</f>
        <v>557</v>
      </c>
      <c r="F46" s="82">
        <f t="shared" si="5"/>
        <v>1968</v>
      </c>
      <c r="G46" s="82">
        <f t="shared" si="5"/>
        <v>1414</v>
      </c>
    </row>
    <row r="47" spans="2:7" x14ac:dyDescent="0.25">
      <c r="B47" s="11"/>
      <c r="C47" s="11"/>
      <c r="D47" s="11"/>
      <c r="E47" s="11"/>
      <c r="F47" s="11"/>
      <c r="G47" s="11"/>
    </row>
    <row r="48" spans="2:7" ht="16.5" thickBot="1" x14ac:dyDescent="0.3">
      <c r="B48" s="11"/>
      <c r="C48" s="12" t="s">
        <v>1035</v>
      </c>
      <c r="D48" s="12"/>
      <c r="E48" s="12"/>
      <c r="F48" s="12"/>
      <c r="G48" s="11"/>
    </row>
    <row r="49" spans="2:7" ht="31.5" x14ac:dyDescent="0.25">
      <c r="B49" s="11"/>
      <c r="C49" s="13"/>
      <c r="D49" s="14" t="s">
        <v>1033</v>
      </c>
      <c r="E49" s="15" t="s">
        <v>1019</v>
      </c>
      <c r="F49" s="15" t="s">
        <v>1020</v>
      </c>
      <c r="G49" s="16" t="s">
        <v>1021</v>
      </c>
    </row>
    <row r="50" spans="2:7" ht="15.75" x14ac:dyDescent="0.25">
      <c r="B50" s="11"/>
      <c r="C50" s="17" t="s">
        <v>1036</v>
      </c>
      <c r="D50" s="18">
        <v>3228</v>
      </c>
      <c r="E50" s="19">
        <v>100</v>
      </c>
      <c r="F50" s="19">
        <v>1819</v>
      </c>
      <c r="G50" s="20">
        <v>1309</v>
      </c>
    </row>
    <row r="51" spans="2:7" ht="15.75" x14ac:dyDescent="0.25">
      <c r="B51" s="11"/>
      <c r="C51" s="17" t="s">
        <v>1024</v>
      </c>
      <c r="D51" s="18">
        <v>1853</v>
      </c>
      <c r="E51" s="19">
        <v>427</v>
      </c>
      <c r="F51" s="19">
        <v>811</v>
      </c>
      <c r="G51" s="19">
        <v>615</v>
      </c>
    </row>
    <row r="52" spans="2:7" ht="16.5" thickBot="1" x14ac:dyDescent="0.3">
      <c r="B52" s="11"/>
      <c r="C52" s="81" t="s">
        <v>1000</v>
      </c>
      <c r="D52" s="82">
        <f>D50+D51</f>
        <v>5081</v>
      </c>
      <c r="E52" s="82">
        <f t="shared" ref="E52:G52" si="6">E50+E51</f>
        <v>527</v>
      </c>
      <c r="F52" s="82">
        <f t="shared" si="6"/>
        <v>2630</v>
      </c>
      <c r="G52" s="82">
        <f t="shared" si="6"/>
        <v>1924</v>
      </c>
    </row>
    <row r="53" spans="2:7" x14ac:dyDescent="0.25">
      <c r="B53" s="11"/>
      <c r="C53" s="11"/>
      <c r="D53" s="11"/>
      <c r="E53" s="11"/>
      <c r="F53" s="11"/>
      <c r="G53" s="11"/>
    </row>
    <row r="54" spans="2:7" ht="16.5" thickBot="1" x14ac:dyDescent="0.3">
      <c r="B54" s="11"/>
      <c r="C54" s="12" t="s">
        <v>1037</v>
      </c>
      <c r="D54" s="12"/>
      <c r="E54" s="12"/>
      <c r="F54" s="12"/>
      <c r="G54" s="11"/>
    </row>
    <row r="55" spans="2:7" ht="31.5" x14ac:dyDescent="0.25">
      <c r="B55" s="11"/>
      <c r="C55" s="13"/>
      <c r="D55" s="14" t="s">
        <v>1033</v>
      </c>
      <c r="E55" s="15" t="s">
        <v>1019</v>
      </c>
      <c r="F55" s="15" t="s">
        <v>1020</v>
      </c>
      <c r="G55" s="16" t="s">
        <v>1021</v>
      </c>
    </row>
    <row r="56" spans="2:7" ht="15.75" x14ac:dyDescent="0.25">
      <c r="B56" s="11"/>
      <c r="C56" s="17" t="s">
        <v>1024</v>
      </c>
      <c r="D56" s="18">
        <f t="shared" ref="D56" si="7">E56+F56+G56</f>
        <v>2031</v>
      </c>
      <c r="E56" s="19">
        <v>424</v>
      </c>
      <c r="F56" s="19">
        <v>1011</v>
      </c>
      <c r="G56" s="20">
        <v>596</v>
      </c>
    </row>
    <row r="57" spans="2:7" ht="16.5" thickBot="1" x14ac:dyDescent="0.3">
      <c r="B57" s="11"/>
      <c r="C57" s="81" t="s">
        <v>1000</v>
      </c>
      <c r="D57" s="82">
        <f>E57+F57+G57</f>
        <v>2031</v>
      </c>
      <c r="E57" s="83">
        <f>SUM(E56:E56)</f>
        <v>424</v>
      </c>
      <c r="F57" s="83">
        <f>SUM(F56:F56)</f>
        <v>1011</v>
      </c>
      <c r="G57" s="84">
        <f>SUM(G56:G56)</f>
        <v>596</v>
      </c>
    </row>
    <row r="58" spans="2:7" ht="15.75" x14ac:dyDescent="0.25">
      <c r="B58" s="11"/>
      <c r="C58" s="31"/>
      <c r="D58" s="32"/>
      <c r="E58" s="33"/>
      <c r="F58" s="33"/>
      <c r="G58" s="33"/>
    </row>
    <row r="59" spans="2:7" ht="15.75" x14ac:dyDescent="0.25">
      <c r="B59" s="34"/>
      <c r="C59" s="31"/>
      <c r="D59" s="32"/>
      <c r="E59" s="33"/>
      <c r="F59" s="33"/>
      <c r="G59" s="33"/>
    </row>
    <row r="60" spans="2:7" ht="15.75" x14ac:dyDescent="0.25">
      <c r="B60" s="34"/>
      <c r="C60" s="31"/>
      <c r="D60" s="32"/>
      <c r="E60" s="33"/>
      <c r="F60" s="33"/>
      <c r="G60" s="33"/>
    </row>
    <row r="61" spans="2:7" ht="16.5" thickBot="1" x14ac:dyDescent="0.3">
      <c r="B61" s="34"/>
      <c r="C61" s="31"/>
      <c r="D61" s="32"/>
      <c r="E61" s="33"/>
      <c r="F61" s="33"/>
      <c r="G61" s="33"/>
    </row>
    <row r="62" spans="2:7" ht="15.75" thickBot="1" x14ac:dyDescent="0.3">
      <c r="B62" s="11"/>
      <c r="C62" s="122" t="s">
        <v>1038</v>
      </c>
      <c r="D62" s="123"/>
      <c r="E62" s="123"/>
      <c r="F62" s="124"/>
      <c r="G62" s="35">
        <f>D12</f>
        <v>29344</v>
      </c>
    </row>
    <row r="63" spans="2:7" x14ac:dyDescent="0.25">
      <c r="B63" s="11"/>
      <c r="C63" s="135" t="s">
        <v>1039</v>
      </c>
      <c r="D63" s="136"/>
      <c r="E63" s="136"/>
      <c r="F63" s="137"/>
      <c r="G63" s="36">
        <f>D17</f>
        <v>5847</v>
      </c>
    </row>
    <row r="64" spans="2:7" x14ac:dyDescent="0.25">
      <c r="B64" s="11"/>
      <c r="C64" s="138" t="s">
        <v>1040</v>
      </c>
      <c r="D64" s="139"/>
      <c r="E64" s="139"/>
      <c r="F64" s="140"/>
      <c r="G64" s="37">
        <f>D22</f>
        <v>1415</v>
      </c>
    </row>
    <row r="65" spans="2:7" x14ac:dyDescent="0.25">
      <c r="B65" s="11"/>
      <c r="C65" s="138" t="s">
        <v>1041</v>
      </c>
      <c r="D65" s="141"/>
      <c r="E65" s="141"/>
      <c r="F65" s="142"/>
      <c r="G65" s="38">
        <f>D28</f>
        <v>1920</v>
      </c>
    </row>
    <row r="66" spans="2:7" x14ac:dyDescent="0.25">
      <c r="B66" s="11"/>
      <c r="C66" s="138" t="s">
        <v>1042</v>
      </c>
      <c r="D66" s="141"/>
      <c r="E66" s="141"/>
      <c r="F66" s="142"/>
      <c r="G66" s="38">
        <f>D34</f>
        <v>5573</v>
      </c>
    </row>
    <row r="67" spans="2:7" x14ac:dyDescent="0.25">
      <c r="B67" s="11"/>
      <c r="C67" s="138" t="s">
        <v>1043</v>
      </c>
      <c r="D67" s="141"/>
      <c r="E67" s="141"/>
      <c r="F67" s="142"/>
      <c r="G67" s="38">
        <f>D40</f>
        <v>5686</v>
      </c>
    </row>
    <row r="68" spans="2:7" x14ac:dyDescent="0.25">
      <c r="B68" s="11"/>
      <c r="C68" s="138" t="s">
        <v>1044</v>
      </c>
      <c r="D68" s="141"/>
      <c r="E68" s="141"/>
      <c r="F68" s="142"/>
      <c r="G68" s="38">
        <f>D46</f>
        <v>3939</v>
      </c>
    </row>
    <row r="69" spans="2:7" x14ac:dyDescent="0.25">
      <c r="B69" s="11"/>
      <c r="C69" s="138" t="s">
        <v>1045</v>
      </c>
      <c r="D69" s="141"/>
      <c r="E69" s="141"/>
      <c r="F69" s="142"/>
      <c r="G69" s="38">
        <f>D52</f>
        <v>5081</v>
      </c>
    </row>
    <row r="70" spans="2:7" x14ac:dyDescent="0.25">
      <c r="B70" s="11"/>
      <c r="C70" s="138" t="s">
        <v>1046</v>
      </c>
      <c r="D70" s="141"/>
      <c r="E70" s="141"/>
      <c r="F70" s="142"/>
      <c r="G70" s="38">
        <f>D57</f>
        <v>2031</v>
      </c>
    </row>
    <row r="71" spans="2:7" ht="15.75" thickBot="1" x14ac:dyDescent="0.3">
      <c r="B71" s="11"/>
      <c r="C71" s="143" t="s">
        <v>1047</v>
      </c>
      <c r="D71" s="144"/>
      <c r="E71" s="144"/>
      <c r="F71" s="145"/>
      <c r="G71" s="39">
        <f>SUM(G62:G70)</f>
        <v>60836</v>
      </c>
    </row>
    <row r="72" spans="2:7" x14ac:dyDescent="0.25">
      <c r="B72" s="11"/>
      <c r="C72" s="11"/>
      <c r="D72" s="11"/>
      <c r="E72" s="40"/>
      <c r="F72" s="41"/>
      <c r="G72" s="11"/>
    </row>
    <row r="73" spans="2:7" x14ac:dyDescent="0.25">
      <c r="B73" s="11"/>
      <c r="C73" s="133"/>
      <c r="D73" s="134"/>
      <c r="E73" s="11"/>
      <c r="F73" s="133"/>
      <c r="G73" s="134"/>
    </row>
    <row r="74" spans="2:7" x14ac:dyDescent="0.25">
      <c r="B74" s="11"/>
      <c r="C74" s="133"/>
      <c r="D74" s="134"/>
      <c r="E74" s="11"/>
      <c r="F74" s="133"/>
      <c r="G74" s="134"/>
    </row>
    <row r="75" spans="2:7" x14ac:dyDescent="0.25">
      <c r="B75" s="11"/>
      <c r="C75" s="11"/>
      <c r="D75" s="11"/>
      <c r="E75" s="11"/>
      <c r="F75" s="11"/>
      <c r="G75" s="11"/>
    </row>
    <row r="76" spans="2:7" x14ac:dyDescent="0.25">
      <c r="B76" s="11"/>
      <c r="C76" s="11"/>
      <c r="D76" s="11"/>
      <c r="E76" s="11"/>
      <c r="F76" s="11"/>
      <c r="G76" s="11"/>
    </row>
    <row r="77" spans="2:7" x14ac:dyDescent="0.25">
      <c r="B77" s="11"/>
      <c r="C77" s="11"/>
      <c r="D77" s="11"/>
      <c r="E77" s="11"/>
      <c r="F77" s="11"/>
      <c r="G77" s="11"/>
    </row>
  </sheetData>
  <mergeCells count="19">
    <mergeCell ref="C74:D74"/>
    <mergeCell ref="F74:G74"/>
    <mergeCell ref="C63:F63"/>
    <mergeCell ref="C64:F64"/>
    <mergeCell ref="C65:F65"/>
    <mergeCell ref="C66:F66"/>
    <mergeCell ref="C67:F67"/>
    <mergeCell ref="C68:F68"/>
    <mergeCell ref="C69:F69"/>
    <mergeCell ref="C70:F70"/>
    <mergeCell ref="C71:F71"/>
    <mergeCell ref="C73:D73"/>
    <mergeCell ref="F73:G73"/>
    <mergeCell ref="C62:F62"/>
    <mergeCell ref="C3:G3"/>
    <mergeCell ref="C4:G4"/>
    <mergeCell ref="C5:G5"/>
    <mergeCell ref="C6:G6"/>
    <mergeCell ref="D7:E7"/>
  </mergeCells>
  <pageMargins left="0.7" right="0.7" top="0.75" bottom="0.75" header="0.3" footer="0.3"/>
  <pageSetup paperSize="9" scale="7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150C36-0B0C-43E7-B395-681B2E8C18B9}">
  <sheetPr codeName="Foaie10"/>
  <dimension ref="A2:R66"/>
  <sheetViews>
    <sheetView zoomScaleNormal="100" workbookViewId="0">
      <pane ySplit="4" topLeftCell="A54" activePane="bottomLeft" state="frozen"/>
      <selection pane="bottomLeft" activeCell="A36" sqref="A36"/>
    </sheetView>
  </sheetViews>
  <sheetFormatPr defaultRowHeight="15" x14ac:dyDescent="0.25"/>
  <cols>
    <col min="1" max="1" width="4.28515625" style="96" customWidth="1"/>
    <col min="2" max="2" width="6.5703125" style="46" customWidth="1"/>
    <col min="3" max="3" width="7.28515625" style="46" customWidth="1"/>
    <col min="4" max="4" width="9.28515625" style="46" customWidth="1"/>
    <col min="5" max="6" width="52.140625" style="96" customWidth="1"/>
    <col min="7" max="7" width="9.140625" style="96"/>
    <col min="8" max="8" width="12.7109375" style="96" customWidth="1"/>
    <col min="9" max="9" width="21.28515625" style="96" customWidth="1"/>
    <col min="10" max="10" width="17" style="96" customWidth="1"/>
    <col min="11" max="12" width="9.140625" style="96"/>
    <col min="13" max="13" width="9.85546875" style="96" customWidth="1"/>
    <col min="14" max="15" width="9.140625" style="96"/>
    <col min="16" max="16" width="10.42578125" style="96" customWidth="1"/>
    <col min="17" max="16384" width="9.140625" style="96"/>
  </cols>
  <sheetData>
    <row r="2" spans="1:18" ht="18.75" x14ac:dyDescent="0.25">
      <c r="E2" s="53" t="s">
        <v>1011</v>
      </c>
      <c r="F2" s="53"/>
    </row>
    <row r="3" spans="1:18" ht="18.75" x14ac:dyDescent="0.25">
      <c r="A3" s="121" t="s">
        <v>1001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98"/>
      <c r="R3" s="109"/>
    </row>
    <row r="4" spans="1:18" ht="60" x14ac:dyDescent="0.25">
      <c r="A4" s="2"/>
      <c r="B4" s="2" t="s">
        <v>1056</v>
      </c>
      <c r="C4" s="2" t="s">
        <v>1054</v>
      </c>
      <c r="D4" s="6" t="s">
        <v>1</v>
      </c>
      <c r="E4" s="3" t="s">
        <v>1157</v>
      </c>
      <c r="F4" s="3" t="s">
        <v>1158</v>
      </c>
      <c r="G4" s="3" t="s">
        <v>2</v>
      </c>
      <c r="H4" s="3" t="s">
        <v>3</v>
      </c>
      <c r="I4" s="3" t="s">
        <v>4</v>
      </c>
      <c r="J4" s="3" t="s">
        <v>5</v>
      </c>
      <c r="K4" s="3" t="s">
        <v>6</v>
      </c>
      <c r="L4" s="3" t="s">
        <v>7</v>
      </c>
      <c r="M4" s="3" t="s">
        <v>8</v>
      </c>
      <c r="N4" s="3" t="s">
        <v>9</v>
      </c>
      <c r="O4" s="3" t="s">
        <v>10</v>
      </c>
      <c r="P4" s="3" t="s">
        <v>11</v>
      </c>
      <c r="Q4" s="3" t="s">
        <v>1159</v>
      </c>
      <c r="R4" s="3" t="s">
        <v>1078</v>
      </c>
    </row>
    <row r="5" spans="1:18" ht="18" customHeight="1" x14ac:dyDescent="0.25">
      <c r="A5" s="2"/>
      <c r="B5" s="2"/>
      <c r="C5" s="2"/>
      <c r="D5" s="6"/>
      <c r="E5" s="59" t="s">
        <v>1079</v>
      </c>
      <c r="F5" s="59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</row>
    <row r="6" spans="1:18" ht="33" customHeight="1" x14ac:dyDescent="0.25">
      <c r="A6" s="45">
        <v>1</v>
      </c>
      <c r="B6" s="45" t="s">
        <v>1050</v>
      </c>
      <c r="C6" s="45" t="s">
        <v>1055</v>
      </c>
      <c r="D6" s="8" t="s">
        <v>13</v>
      </c>
      <c r="E6" s="8" t="s">
        <v>1174</v>
      </c>
      <c r="F6" s="8" t="s">
        <v>957</v>
      </c>
      <c r="G6" s="8" t="s">
        <v>14</v>
      </c>
      <c r="H6" s="8" t="s">
        <v>958</v>
      </c>
      <c r="I6" s="8" t="s">
        <v>884</v>
      </c>
      <c r="J6" s="8" t="s">
        <v>959</v>
      </c>
      <c r="K6" s="7" t="s">
        <v>18</v>
      </c>
      <c r="L6" s="7" t="s">
        <v>22</v>
      </c>
      <c r="M6" s="7" t="s">
        <v>22</v>
      </c>
      <c r="N6" s="7">
        <v>34</v>
      </c>
      <c r="O6" s="7"/>
      <c r="P6" s="7"/>
      <c r="Q6" s="7">
        <f>N6+O6+P6</f>
        <v>34</v>
      </c>
      <c r="R6" s="7"/>
    </row>
    <row r="7" spans="1:18" ht="28.5" customHeight="1" x14ac:dyDescent="0.25">
      <c r="A7" s="45">
        <v>2</v>
      </c>
      <c r="B7" s="45" t="s">
        <v>1050</v>
      </c>
      <c r="C7" s="45" t="s">
        <v>1055</v>
      </c>
      <c r="D7" s="8" t="s">
        <v>13</v>
      </c>
      <c r="E7" s="8" t="s">
        <v>1174</v>
      </c>
      <c r="F7" s="8" t="s">
        <v>960</v>
      </c>
      <c r="G7" s="8" t="s">
        <v>14</v>
      </c>
      <c r="H7" s="8" t="s">
        <v>961</v>
      </c>
      <c r="I7" s="8" t="s">
        <v>884</v>
      </c>
      <c r="J7" s="8" t="s">
        <v>962</v>
      </c>
      <c r="K7" s="7" t="s">
        <v>18</v>
      </c>
      <c r="L7" s="7" t="s">
        <v>22</v>
      </c>
      <c r="M7" s="7" t="s">
        <v>22</v>
      </c>
      <c r="N7" s="7">
        <v>12</v>
      </c>
      <c r="O7" s="7"/>
      <c r="P7" s="7"/>
      <c r="Q7" s="7">
        <f>N7+O7+P7</f>
        <v>12</v>
      </c>
      <c r="R7" s="7"/>
    </row>
    <row r="8" spans="1:18" ht="33" customHeight="1" x14ac:dyDescent="0.25">
      <c r="A8" s="45">
        <v>3</v>
      </c>
      <c r="B8" s="45" t="s">
        <v>1050</v>
      </c>
      <c r="C8" s="45" t="s">
        <v>1055</v>
      </c>
      <c r="D8" s="8" t="s">
        <v>13</v>
      </c>
      <c r="E8" s="8" t="s">
        <v>1175</v>
      </c>
      <c r="F8" s="8" t="s">
        <v>922</v>
      </c>
      <c r="G8" s="8" t="s">
        <v>14</v>
      </c>
      <c r="H8" s="8" t="s">
        <v>923</v>
      </c>
      <c r="I8" s="8" t="s">
        <v>884</v>
      </c>
      <c r="J8" s="8" t="s">
        <v>924</v>
      </c>
      <c r="K8" s="7" t="s">
        <v>18</v>
      </c>
      <c r="L8" s="7" t="s">
        <v>22</v>
      </c>
      <c r="M8" s="7" t="s">
        <v>22</v>
      </c>
      <c r="N8" s="7">
        <v>21</v>
      </c>
      <c r="O8" s="7"/>
      <c r="P8" s="7"/>
      <c r="Q8" s="7">
        <f>N8+O8+P8</f>
        <v>21</v>
      </c>
      <c r="R8" s="7"/>
    </row>
    <row r="9" spans="1:18" ht="30.75" customHeight="1" x14ac:dyDescent="0.25">
      <c r="A9" s="45">
        <v>4</v>
      </c>
      <c r="B9" s="45" t="s">
        <v>1050</v>
      </c>
      <c r="C9" s="45" t="s">
        <v>1055</v>
      </c>
      <c r="D9" s="8" t="s">
        <v>13</v>
      </c>
      <c r="E9" s="8" t="s">
        <v>978</v>
      </c>
      <c r="F9" s="8"/>
      <c r="G9" s="8" t="s">
        <v>14</v>
      </c>
      <c r="H9" s="8" t="s">
        <v>979</v>
      </c>
      <c r="I9" s="8" t="s">
        <v>884</v>
      </c>
      <c r="J9" s="8" t="s">
        <v>980</v>
      </c>
      <c r="K9" s="7" t="s">
        <v>18</v>
      </c>
      <c r="L9" s="7" t="s">
        <v>22</v>
      </c>
      <c r="M9" s="7" t="s">
        <v>22</v>
      </c>
      <c r="N9" s="7">
        <v>22</v>
      </c>
      <c r="O9" s="7"/>
      <c r="P9" s="7"/>
      <c r="Q9" s="7">
        <f>N9+O9+P9</f>
        <v>22</v>
      </c>
      <c r="R9" s="7"/>
    </row>
    <row r="10" spans="1:18" ht="18" customHeight="1" x14ac:dyDescent="0.25">
      <c r="A10" s="58"/>
      <c r="B10" s="63"/>
      <c r="C10" s="63"/>
      <c r="D10" s="75"/>
      <c r="E10" s="75"/>
      <c r="F10" s="75"/>
      <c r="G10" s="75"/>
      <c r="H10" s="75"/>
      <c r="I10" s="75"/>
      <c r="J10" s="75"/>
      <c r="K10" s="74"/>
      <c r="L10" s="74"/>
      <c r="M10" s="74"/>
      <c r="N10" s="110">
        <f>SUM(N6:N9)</f>
        <v>89</v>
      </c>
      <c r="O10" s="110"/>
      <c r="P10" s="110"/>
      <c r="Q10" s="110">
        <f>SUM(Q6:Q9)</f>
        <v>89</v>
      </c>
      <c r="R10" s="110"/>
    </row>
    <row r="11" spans="1:18" ht="18" customHeight="1" x14ac:dyDescent="0.25">
      <c r="A11" s="2"/>
      <c r="B11" s="45"/>
      <c r="C11" s="45"/>
      <c r="D11" s="8"/>
      <c r="E11" s="59" t="s">
        <v>1080</v>
      </c>
      <c r="F11" s="59"/>
      <c r="G11" s="8"/>
      <c r="H11" s="8"/>
      <c r="I11" s="8"/>
      <c r="J11" s="8"/>
      <c r="K11" s="7"/>
      <c r="L11" s="7"/>
      <c r="M11" s="7"/>
      <c r="N11" s="7"/>
      <c r="O11" s="7"/>
      <c r="P11" s="7"/>
      <c r="Q11" s="7"/>
      <c r="R11" s="7"/>
    </row>
    <row r="12" spans="1:18" ht="32.25" customHeight="1" x14ac:dyDescent="0.25">
      <c r="A12" s="7">
        <v>5</v>
      </c>
      <c r="B12" s="45" t="s">
        <v>1050</v>
      </c>
      <c r="C12" s="45" t="s">
        <v>1055</v>
      </c>
      <c r="D12" s="8" t="s">
        <v>13</v>
      </c>
      <c r="E12" s="8" t="s">
        <v>902</v>
      </c>
      <c r="F12" s="8"/>
      <c r="G12" s="8" t="s">
        <v>14</v>
      </c>
      <c r="H12" s="8" t="s">
        <v>903</v>
      </c>
      <c r="I12" s="8" t="s">
        <v>884</v>
      </c>
      <c r="J12" s="8" t="s">
        <v>904</v>
      </c>
      <c r="K12" s="7" t="s">
        <v>22</v>
      </c>
      <c r="L12" s="7" t="s">
        <v>22</v>
      </c>
      <c r="M12" s="7" t="s">
        <v>18</v>
      </c>
      <c r="N12" s="7"/>
      <c r="O12" s="7"/>
      <c r="P12" s="7">
        <v>109</v>
      </c>
      <c r="Q12" s="7">
        <f>N12+O12+P12</f>
        <v>109</v>
      </c>
      <c r="R12" s="7"/>
    </row>
    <row r="13" spans="1:18" ht="30" x14ac:dyDescent="0.25">
      <c r="A13" s="7">
        <v>6</v>
      </c>
      <c r="B13" s="45" t="s">
        <v>1050</v>
      </c>
      <c r="C13" s="45" t="s">
        <v>1055</v>
      </c>
      <c r="D13" s="8" t="s">
        <v>13</v>
      </c>
      <c r="E13" s="8" t="s">
        <v>938</v>
      </c>
      <c r="F13" s="8"/>
      <c r="G13" s="8" t="s">
        <v>14</v>
      </c>
      <c r="H13" s="8" t="s">
        <v>939</v>
      </c>
      <c r="I13" s="8" t="s">
        <v>884</v>
      </c>
      <c r="J13" s="8" t="s">
        <v>940</v>
      </c>
      <c r="K13" s="7" t="s">
        <v>18</v>
      </c>
      <c r="L13" s="7" t="s">
        <v>18</v>
      </c>
      <c r="M13" s="7" t="s">
        <v>18</v>
      </c>
      <c r="N13" s="7">
        <v>11</v>
      </c>
      <c r="O13" s="7">
        <v>88</v>
      </c>
      <c r="P13" s="7">
        <v>81</v>
      </c>
      <c r="Q13" s="7">
        <f t="shared" ref="Q13:Q23" si="0">N13+O13+P13</f>
        <v>180</v>
      </c>
      <c r="R13" s="7">
        <v>180</v>
      </c>
    </row>
    <row r="14" spans="1:18" ht="30" x14ac:dyDescent="0.25">
      <c r="A14" s="7">
        <v>7</v>
      </c>
      <c r="B14" s="45" t="s">
        <v>1050</v>
      </c>
      <c r="C14" s="45" t="s">
        <v>1055</v>
      </c>
      <c r="D14" s="8" t="s">
        <v>13</v>
      </c>
      <c r="E14" s="8" t="s">
        <v>905</v>
      </c>
      <c r="F14" s="8"/>
      <c r="G14" s="8" t="s">
        <v>14</v>
      </c>
      <c r="H14" s="8" t="s">
        <v>906</v>
      </c>
      <c r="I14" s="8" t="s">
        <v>884</v>
      </c>
      <c r="J14" s="8" t="s">
        <v>907</v>
      </c>
      <c r="K14" s="7" t="s">
        <v>22</v>
      </c>
      <c r="L14" s="7" t="s">
        <v>22</v>
      </c>
      <c r="M14" s="7" t="s">
        <v>18</v>
      </c>
      <c r="N14" s="7"/>
      <c r="O14" s="7"/>
      <c r="P14" s="7">
        <v>137</v>
      </c>
      <c r="Q14" s="7">
        <f t="shared" si="0"/>
        <v>137</v>
      </c>
      <c r="R14" s="7"/>
    </row>
    <row r="15" spans="1:18" ht="30" x14ac:dyDescent="0.25">
      <c r="A15" s="7">
        <v>8</v>
      </c>
      <c r="B15" s="45" t="s">
        <v>1050</v>
      </c>
      <c r="C15" s="45" t="s">
        <v>1055</v>
      </c>
      <c r="D15" s="8" t="s">
        <v>13</v>
      </c>
      <c r="E15" s="8" t="s">
        <v>997</v>
      </c>
      <c r="F15" s="8"/>
      <c r="G15" s="8" t="s">
        <v>14</v>
      </c>
      <c r="H15" s="8" t="s">
        <v>883</v>
      </c>
      <c r="I15" s="8" t="s">
        <v>884</v>
      </c>
      <c r="J15" s="8" t="s">
        <v>885</v>
      </c>
      <c r="K15" s="7" t="s">
        <v>22</v>
      </c>
      <c r="L15" s="7" t="s">
        <v>18</v>
      </c>
      <c r="M15" s="7" t="s">
        <v>22</v>
      </c>
      <c r="N15" s="7"/>
      <c r="O15" s="7">
        <v>262</v>
      </c>
      <c r="P15" s="7"/>
      <c r="Q15" s="7">
        <f t="shared" si="0"/>
        <v>262</v>
      </c>
      <c r="R15" s="7"/>
    </row>
    <row r="16" spans="1:18" ht="30" x14ac:dyDescent="0.25">
      <c r="A16" s="7">
        <v>9</v>
      </c>
      <c r="B16" s="45" t="s">
        <v>1050</v>
      </c>
      <c r="C16" s="45" t="s">
        <v>1055</v>
      </c>
      <c r="D16" s="8" t="s">
        <v>13</v>
      </c>
      <c r="E16" s="8" t="s">
        <v>997</v>
      </c>
      <c r="F16" s="8"/>
      <c r="G16" s="8" t="s">
        <v>14</v>
      </c>
      <c r="H16" s="8" t="s">
        <v>887</v>
      </c>
      <c r="I16" s="8" t="s">
        <v>884</v>
      </c>
      <c r="J16" s="8" t="s">
        <v>888</v>
      </c>
      <c r="K16" s="7" t="s">
        <v>22</v>
      </c>
      <c r="L16" s="7" t="s">
        <v>22</v>
      </c>
      <c r="M16" s="7" t="s">
        <v>18</v>
      </c>
      <c r="N16" s="7"/>
      <c r="O16" s="7"/>
      <c r="P16" s="7">
        <v>198</v>
      </c>
      <c r="Q16" s="7">
        <f t="shared" si="0"/>
        <v>198</v>
      </c>
      <c r="R16" s="7"/>
    </row>
    <row r="17" spans="1:18" ht="24.6" customHeight="1" x14ac:dyDescent="0.25">
      <c r="A17" s="7">
        <f t="shared" ref="A17:A23" si="1">1+A16</f>
        <v>10</v>
      </c>
      <c r="B17" s="45" t="s">
        <v>1050</v>
      </c>
      <c r="C17" s="45" t="s">
        <v>1055</v>
      </c>
      <c r="D17" s="8" t="s">
        <v>13</v>
      </c>
      <c r="E17" s="8" t="s">
        <v>997</v>
      </c>
      <c r="F17" s="8"/>
      <c r="G17" s="8" t="s">
        <v>14</v>
      </c>
      <c r="H17" s="8" t="s">
        <v>998</v>
      </c>
      <c r="I17" s="8" t="s">
        <v>995</v>
      </c>
      <c r="J17" s="8" t="s">
        <v>999</v>
      </c>
      <c r="K17" s="7" t="s">
        <v>22</v>
      </c>
      <c r="L17" s="7" t="s">
        <v>18</v>
      </c>
      <c r="M17" s="7" t="s">
        <v>22</v>
      </c>
      <c r="N17" s="7"/>
      <c r="O17" s="7">
        <v>56</v>
      </c>
      <c r="P17" s="7"/>
      <c r="Q17" s="7">
        <f t="shared" si="0"/>
        <v>56</v>
      </c>
      <c r="R17" s="7"/>
    </row>
    <row r="18" spans="1:18" ht="30" x14ac:dyDescent="0.25">
      <c r="A18" s="7">
        <f t="shared" si="1"/>
        <v>11</v>
      </c>
      <c r="B18" s="45" t="s">
        <v>1050</v>
      </c>
      <c r="C18" s="45" t="s">
        <v>1055</v>
      </c>
      <c r="D18" s="8" t="s">
        <v>13</v>
      </c>
      <c r="E18" s="8" t="s">
        <v>889</v>
      </c>
      <c r="F18" s="8"/>
      <c r="G18" s="8" t="s">
        <v>14</v>
      </c>
      <c r="H18" s="8" t="s">
        <v>890</v>
      </c>
      <c r="I18" s="8" t="s">
        <v>884</v>
      </c>
      <c r="J18" s="8" t="s">
        <v>891</v>
      </c>
      <c r="K18" s="7" t="s">
        <v>22</v>
      </c>
      <c r="L18" s="7" t="s">
        <v>18</v>
      </c>
      <c r="M18" s="7" t="s">
        <v>22</v>
      </c>
      <c r="N18" s="7"/>
      <c r="O18" s="7">
        <v>589</v>
      </c>
      <c r="P18" s="7"/>
      <c r="Q18" s="7">
        <f t="shared" si="0"/>
        <v>589</v>
      </c>
      <c r="R18" s="7"/>
    </row>
    <row r="19" spans="1:18" ht="30" x14ac:dyDescent="0.25">
      <c r="A19" s="7">
        <f t="shared" si="1"/>
        <v>12</v>
      </c>
      <c r="B19" s="45" t="s">
        <v>1050</v>
      </c>
      <c r="C19" s="45" t="s">
        <v>1055</v>
      </c>
      <c r="D19" s="8" t="s">
        <v>13</v>
      </c>
      <c r="E19" s="8" t="s">
        <v>889</v>
      </c>
      <c r="F19" s="8"/>
      <c r="G19" s="8" t="s">
        <v>14</v>
      </c>
      <c r="H19" s="8" t="s">
        <v>951</v>
      </c>
      <c r="I19" s="8" t="s">
        <v>884</v>
      </c>
      <c r="J19" s="8" t="s">
        <v>952</v>
      </c>
      <c r="K19" s="7" t="s">
        <v>22</v>
      </c>
      <c r="L19" s="7" t="s">
        <v>18</v>
      </c>
      <c r="M19" s="7" t="s">
        <v>18</v>
      </c>
      <c r="N19" s="7"/>
      <c r="O19" s="7">
        <v>0</v>
      </c>
      <c r="P19" s="7">
        <v>474</v>
      </c>
      <c r="Q19" s="7">
        <f t="shared" si="0"/>
        <v>474</v>
      </c>
      <c r="R19" s="7"/>
    </row>
    <row r="20" spans="1:18" ht="24" customHeight="1" x14ac:dyDescent="0.25">
      <c r="A20" s="7">
        <f t="shared" si="1"/>
        <v>13</v>
      </c>
      <c r="B20" s="45" t="s">
        <v>1050</v>
      </c>
      <c r="C20" s="45" t="s">
        <v>1055</v>
      </c>
      <c r="D20" s="8" t="s">
        <v>13</v>
      </c>
      <c r="E20" s="8" t="s">
        <v>889</v>
      </c>
      <c r="F20" s="8"/>
      <c r="G20" s="8" t="s">
        <v>14</v>
      </c>
      <c r="H20" s="8" t="s">
        <v>994</v>
      </c>
      <c r="I20" s="8" t="s">
        <v>995</v>
      </c>
      <c r="J20" s="8" t="s">
        <v>996</v>
      </c>
      <c r="K20" s="7" t="s">
        <v>22</v>
      </c>
      <c r="L20" s="7" t="s">
        <v>18</v>
      </c>
      <c r="M20" s="7" t="s">
        <v>22</v>
      </c>
      <c r="N20" s="7"/>
      <c r="O20" s="7">
        <v>235</v>
      </c>
      <c r="P20" s="7"/>
      <c r="Q20" s="7">
        <f t="shared" si="0"/>
        <v>235</v>
      </c>
      <c r="R20" s="7"/>
    </row>
    <row r="21" spans="1:18" ht="30" x14ac:dyDescent="0.25">
      <c r="A21" s="7">
        <f t="shared" si="1"/>
        <v>14</v>
      </c>
      <c r="B21" s="45" t="s">
        <v>1050</v>
      </c>
      <c r="C21" s="45" t="s">
        <v>1055</v>
      </c>
      <c r="D21" s="8" t="s">
        <v>13</v>
      </c>
      <c r="E21" s="8" t="s">
        <v>892</v>
      </c>
      <c r="F21" s="8"/>
      <c r="G21" s="8" t="s">
        <v>14</v>
      </c>
      <c r="H21" s="8" t="s">
        <v>893</v>
      </c>
      <c r="I21" s="8" t="s">
        <v>884</v>
      </c>
      <c r="J21" s="8" t="s">
        <v>894</v>
      </c>
      <c r="K21" s="7" t="s">
        <v>22</v>
      </c>
      <c r="L21" s="7" t="s">
        <v>18</v>
      </c>
      <c r="M21" s="7" t="s">
        <v>22</v>
      </c>
      <c r="N21" s="7"/>
      <c r="O21" s="7">
        <v>232</v>
      </c>
      <c r="P21" s="7"/>
      <c r="Q21" s="7">
        <f t="shared" si="0"/>
        <v>232</v>
      </c>
      <c r="R21" s="7"/>
    </row>
    <row r="22" spans="1:18" ht="30" x14ac:dyDescent="0.25">
      <c r="A22" s="7">
        <f t="shared" si="1"/>
        <v>15</v>
      </c>
      <c r="B22" s="45" t="s">
        <v>1050</v>
      </c>
      <c r="C22" s="45" t="s">
        <v>1055</v>
      </c>
      <c r="D22" s="8" t="s">
        <v>13</v>
      </c>
      <c r="E22" s="8" t="s">
        <v>892</v>
      </c>
      <c r="F22" s="8"/>
      <c r="G22" s="8" t="s">
        <v>14</v>
      </c>
      <c r="H22" s="8" t="s">
        <v>949</v>
      </c>
      <c r="I22" s="8" t="s">
        <v>884</v>
      </c>
      <c r="J22" s="8" t="s">
        <v>950</v>
      </c>
      <c r="K22" s="7" t="s">
        <v>22</v>
      </c>
      <c r="L22" s="7" t="s">
        <v>18</v>
      </c>
      <c r="M22" s="7" t="s">
        <v>18</v>
      </c>
      <c r="N22" s="7"/>
      <c r="O22" s="7">
        <v>295</v>
      </c>
      <c r="P22" s="7">
        <v>293</v>
      </c>
      <c r="Q22" s="7">
        <f t="shared" si="0"/>
        <v>588</v>
      </c>
      <c r="R22" s="7"/>
    </row>
    <row r="23" spans="1:18" ht="30" x14ac:dyDescent="0.25">
      <c r="A23" s="7">
        <f t="shared" si="1"/>
        <v>16</v>
      </c>
      <c r="B23" s="45" t="s">
        <v>1050</v>
      </c>
      <c r="C23" s="45" t="s">
        <v>1055</v>
      </c>
      <c r="D23" s="8" t="s">
        <v>13</v>
      </c>
      <c r="E23" s="8" t="s">
        <v>997</v>
      </c>
      <c r="F23" s="8"/>
      <c r="G23" s="8" t="s">
        <v>14</v>
      </c>
      <c r="H23" s="8" t="s">
        <v>896</v>
      </c>
      <c r="I23" s="8" t="s">
        <v>884</v>
      </c>
      <c r="J23" s="8" t="s">
        <v>897</v>
      </c>
      <c r="K23" s="7" t="s">
        <v>22</v>
      </c>
      <c r="L23" s="7" t="s">
        <v>18</v>
      </c>
      <c r="M23" s="7" t="s">
        <v>18</v>
      </c>
      <c r="N23" s="7"/>
      <c r="O23" s="7">
        <v>62</v>
      </c>
      <c r="P23" s="7">
        <v>17</v>
      </c>
      <c r="Q23" s="7">
        <f t="shared" si="0"/>
        <v>79</v>
      </c>
      <c r="R23" s="7"/>
    </row>
    <row r="24" spans="1:18" ht="15.75" x14ac:dyDescent="0.25">
      <c r="A24" s="74"/>
      <c r="B24" s="63"/>
      <c r="C24" s="63"/>
      <c r="D24" s="75"/>
      <c r="E24" s="75"/>
      <c r="F24" s="75"/>
      <c r="G24" s="75"/>
      <c r="H24" s="75"/>
      <c r="I24" s="75"/>
      <c r="J24" s="75"/>
      <c r="K24" s="74"/>
      <c r="L24" s="74"/>
      <c r="M24" s="74"/>
      <c r="N24" s="110">
        <f>SUM(N12:N23)</f>
        <v>11</v>
      </c>
      <c r="O24" s="110">
        <f>SUM(O12:O23)</f>
        <v>1819</v>
      </c>
      <c r="P24" s="110">
        <f>SUM(P12:P23)</f>
        <v>1309</v>
      </c>
      <c r="Q24" s="110">
        <f>SUM(Q12:Q23)</f>
        <v>3139</v>
      </c>
      <c r="R24" s="110">
        <f>SUM(R12:R23)</f>
        <v>180</v>
      </c>
    </row>
    <row r="25" spans="1:18" ht="20.25" customHeight="1" x14ac:dyDescent="0.25">
      <c r="A25" s="7"/>
      <c r="B25" s="45"/>
      <c r="C25" s="45"/>
      <c r="D25" s="8"/>
      <c r="E25" s="59" t="s">
        <v>1081</v>
      </c>
      <c r="F25" s="59"/>
      <c r="G25" s="8"/>
      <c r="H25" s="8"/>
      <c r="I25" s="8"/>
      <c r="J25" s="8"/>
      <c r="K25" s="7"/>
      <c r="L25" s="7"/>
      <c r="M25" s="7"/>
      <c r="N25" s="7"/>
      <c r="O25" s="7"/>
      <c r="P25" s="7"/>
      <c r="Q25" s="95"/>
      <c r="R25" s="7"/>
    </row>
    <row r="26" spans="1:18" ht="20.25" customHeight="1" x14ac:dyDescent="0.25">
      <c r="A26" s="7">
        <v>17</v>
      </c>
      <c r="B26" s="45" t="s">
        <v>1050</v>
      </c>
      <c r="C26" s="45" t="s">
        <v>1052</v>
      </c>
      <c r="D26" s="8" t="s">
        <v>13</v>
      </c>
      <c r="E26" s="8" t="s">
        <v>925</v>
      </c>
      <c r="F26" s="8"/>
      <c r="G26" s="8" t="s">
        <v>14</v>
      </c>
      <c r="H26" s="8" t="s">
        <v>926</v>
      </c>
      <c r="I26" s="8" t="s">
        <v>927</v>
      </c>
      <c r="J26" s="8" t="s">
        <v>928</v>
      </c>
      <c r="K26" s="7" t="s">
        <v>18</v>
      </c>
      <c r="L26" s="7" t="s">
        <v>18</v>
      </c>
      <c r="M26" s="7" t="s">
        <v>18</v>
      </c>
      <c r="N26" s="7">
        <v>16</v>
      </c>
      <c r="O26" s="7">
        <v>24</v>
      </c>
      <c r="P26" s="7">
        <v>24</v>
      </c>
      <c r="Q26" s="7">
        <f>N26+O26+P26</f>
        <v>64</v>
      </c>
      <c r="R26" s="7"/>
    </row>
    <row r="27" spans="1:18" ht="23.25" customHeight="1" x14ac:dyDescent="0.25">
      <c r="A27" s="7">
        <v>18</v>
      </c>
      <c r="B27" s="45" t="s">
        <v>1050</v>
      </c>
      <c r="C27" s="45" t="s">
        <v>1052</v>
      </c>
      <c r="D27" s="8" t="s">
        <v>13</v>
      </c>
      <c r="E27" s="8" t="s">
        <v>925</v>
      </c>
      <c r="F27" s="8" t="s">
        <v>929</v>
      </c>
      <c r="G27" s="8" t="s">
        <v>14</v>
      </c>
      <c r="H27" s="8" t="s">
        <v>930</v>
      </c>
      <c r="I27" s="8" t="s">
        <v>927</v>
      </c>
      <c r="J27" s="8" t="s">
        <v>931</v>
      </c>
      <c r="K27" s="7" t="s">
        <v>18</v>
      </c>
      <c r="L27" s="7" t="s">
        <v>18</v>
      </c>
      <c r="M27" s="7" t="s">
        <v>22</v>
      </c>
      <c r="N27" s="7">
        <v>11</v>
      </c>
      <c r="O27" s="7">
        <v>10</v>
      </c>
      <c r="P27" s="7"/>
      <c r="Q27" s="7">
        <f>N27+O27+P27</f>
        <v>21</v>
      </c>
      <c r="R27" s="7"/>
    </row>
    <row r="28" spans="1:18" ht="15.75" x14ac:dyDescent="0.25">
      <c r="A28" s="74"/>
      <c r="B28" s="63"/>
      <c r="C28" s="63"/>
      <c r="D28" s="75"/>
      <c r="E28" s="75"/>
      <c r="F28" s="75"/>
      <c r="G28" s="75"/>
      <c r="H28" s="75"/>
      <c r="I28" s="75"/>
      <c r="J28" s="75"/>
      <c r="K28" s="74"/>
      <c r="L28" s="74"/>
      <c r="M28" s="74"/>
      <c r="N28" s="110">
        <f>SUM(N26:N27)</f>
        <v>27</v>
      </c>
      <c r="O28" s="110">
        <f>SUM(O26:O27)</f>
        <v>34</v>
      </c>
      <c r="P28" s="110">
        <f>SUM(P26:P27)</f>
        <v>24</v>
      </c>
      <c r="Q28" s="110">
        <f>SUM(Q26:Q27)</f>
        <v>85</v>
      </c>
      <c r="R28" s="110"/>
    </row>
    <row r="29" spans="1:18" ht="21" customHeight="1" x14ac:dyDescent="0.25">
      <c r="A29" s="7"/>
      <c r="B29" s="45"/>
      <c r="C29" s="45"/>
      <c r="D29" s="8"/>
      <c r="E29" s="59" t="s">
        <v>1082</v>
      </c>
      <c r="F29" s="59"/>
      <c r="G29" s="8"/>
      <c r="H29" s="8"/>
      <c r="I29" s="8"/>
      <c r="J29" s="8"/>
      <c r="K29" s="7"/>
      <c r="L29" s="7"/>
      <c r="M29" s="7"/>
      <c r="N29" s="7"/>
      <c r="O29" s="7"/>
      <c r="P29" s="7"/>
      <c r="Q29" s="7"/>
      <c r="R29" s="7"/>
    </row>
    <row r="30" spans="1:18" ht="30" customHeight="1" x14ac:dyDescent="0.25">
      <c r="A30" s="7">
        <v>19</v>
      </c>
      <c r="B30" s="45" t="s">
        <v>1050</v>
      </c>
      <c r="C30" s="45" t="s">
        <v>1052</v>
      </c>
      <c r="D30" s="8" t="s">
        <v>13</v>
      </c>
      <c r="E30" s="8" t="s">
        <v>908</v>
      </c>
      <c r="F30" s="8"/>
      <c r="G30" s="8" t="s">
        <v>14</v>
      </c>
      <c r="H30" s="8" t="s">
        <v>909</v>
      </c>
      <c r="I30" s="8" t="s">
        <v>910</v>
      </c>
      <c r="J30" s="8" t="s">
        <v>911</v>
      </c>
      <c r="K30" s="7" t="s">
        <v>18</v>
      </c>
      <c r="L30" s="7" t="s">
        <v>18</v>
      </c>
      <c r="M30" s="7" t="s">
        <v>18</v>
      </c>
      <c r="N30" s="7">
        <v>33</v>
      </c>
      <c r="O30" s="7">
        <v>62</v>
      </c>
      <c r="P30" s="7">
        <v>51</v>
      </c>
      <c r="Q30" s="7">
        <f>N30+O30+P30</f>
        <v>146</v>
      </c>
      <c r="R30" s="7"/>
    </row>
    <row r="31" spans="1:18" ht="21" customHeight="1" x14ac:dyDescent="0.25">
      <c r="A31" s="74"/>
      <c r="B31" s="63"/>
      <c r="C31" s="63"/>
      <c r="D31" s="75"/>
      <c r="E31" s="69"/>
      <c r="F31" s="69"/>
      <c r="G31" s="75"/>
      <c r="H31" s="75"/>
      <c r="I31" s="75"/>
      <c r="J31" s="75"/>
      <c r="K31" s="74"/>
      <c r="L31" s="74"/>
      <c r="M31" s="74"/>
      <c r="N31" s="110">
        <f>SUM(N30)</f>
        <v>33</v>
      </c>
      <c r="O31" s="110">
        <f>SUM(O30)</f>
        <v>62</v>
      </c>
      <c r="P31" s="110">
        <f>SUM(P30)</f>
        <v>51</v>
      </c>
      <c r="Q31" s="110">
        <f>SUM(Q30)</f>
        <v>146</v>
      </c>
      <c r="R31" s="74"/>
    </row>
    <row r="32" spans="1:18" ht="21" customHeight="1" x14ac:dyDescent="0.25">
      <c r="A32" s="7"/>
      <c r="B32" s="45"/>
      <c r="C32" s="45"/>
      <c r="D32" s="8"/>
      <c r="E32" s="59" t="s">
        <v>1083</v>
      </c>
      <c r="F32" s="59"/>
      <c r="G32" s="8"/>
      <c r="H32" s="8"/>
      <c r="I32" s="8"/>
      <c r="J32" s="8"/>
      <c r="K32" s="7"/>
      <c r="L32" s="7"/>
      <c r="M32" s="7"/>
      <c r="N32" s="7"/>
      <c r="O32" s="7"/>
      <c r="P32" s="7"/>
      <c r="Q32" s="7"/>
      <c r="R32" s="7"/>
    </row>
    <row r="33" spans="1:18" x14ac:dyDescent="0.25">
      <c r="A33" s="7"/>
    </row>
    <row r="34" spans="1:18" x14ac:dyDescent="0.25">
      <c r="A34" s="7">
        <v>20</v>
      </c>
      <c r="B34" s="45" t="s">
        <v>1050</v>
      </c>
      <c r="C34" s="45" t="s">
        <v>1052</v>
      </c>
      <c r="D34" s="8" t="s">
        <v>13</v>
      </c>
      <c r="E34" s="8" t="s">
        <v>932</v>
      </c>
      <c r="F34" s="8"/>
      <c r="G34" s="8" t="s">
        <v>14</v>
      </c>
      <c r="H34" s="8" t="s">
        <v>933</v>
      </c>
      <c r="I34" s="8" t="s">
        <v>900</v>
      </c>
      <c r="J34" s="8" t="s">
        <v>934</v>
      </c>
      <c r="K34" s="7" t="s">
        <v>18</v>
      </c>
      <c r="L34" s="7" t="s">
        <v>18</v>
      </c>
      <c r="M34" s="7" t="s">
        <v>18</v>
      </c>
      <c r="N34" s="7">
        <v>44</v>
      </c>
      <c r="O34" s="7">
        <v>88</v>
      </c>
      <c r="P34" s="7">
        <v>52</v>
      </c>
      <c r="Q34" s="7">
        <f>N34+O34+P34</f>
        <v>184</v>
      </c>
      <c r="R34" s="7"/>
    </row>
    <row r="35" spans="1:18" ht="20.25" customHeight="1" x14ac:dyDescent="0.25">
      <c r="A35" s="7">
        <v>21</v>
      </c>
      <c r="B35" s="45" t="s">
        <v>1050</v>
      </c>
      <c r="C35" s="45" t="s">
        <v>1052</v>
      </c>
      <c r="D35" s="8" t="s">
        <v>13</v>
      </c>
      <c r="E35" s="8" t="s">
        <v>932</v>
      </c>
      <c r="F35" s="8" t="s">
        <v>985</v>
      </c>
      <c r="G35" s="8" t="s">
        <v>14</v>
      </c>
      <c r="H35" s="8" t="s">
        <v>986</v>
      </c>
      <c r="I35" s="8" t="s">
        <v>900</v>
      </c>
      <c r="J35" s="8" t="s">
        <v>987</v>
      </c>
      <c r="K35" s="7" t="s">
        <v>18</v>
      </c>
      <c r="L35" s="7" t="s">
        <v>22</v>
      </c>
      <c r="M35" s="7" t="s">
        <v>22</v>
      </c>
      <c r="N35" s="7">
        <v>12</v>
      </c>
      <c r="O35" s="7"/>
      <c r="P35" s="7"/>
      <c r="Q35" s="7">
        <f t="shared" ref="Q35:Q61" si="2">N35+O35+P35</f>
        <v>12</v>
      </c>
      <c r="R35" s="7"/>
    </row>
    <row r="36" spans="1:18" ht="21" customHeight="1" x14ac:dyDescent="0.25">
      <c r="A36" s="7">
        <v>22</v>
      </c>
      <c r="B36" s="45" t="s">
        <v>1050</v>
      </c>
      <c r="C36" s="45" t="s">
        <v>1052</v>
      </c>
      <c r="D36" s="8" t="s">
        <v>13</v>
      </c>
      <c r="E36" s="8" t="s">
        <v>932</v>
      </c>
      <c r="F36" s="8" t="s">
        <v>912</v>
      </c>
      <c r="G36" s="8" t="s">
        <v>14</v>
      </c>
      <c r="H36" s="8" t="s">
        <v>913</v>
      </c>
      <c r="I36" s="8" t="s">
        <v>900</v>
      </c>
      <c r="J36" s="8" t="s">
        <v>914</v>
      </c>
      <c r="K36" s="7" t="s">
        <v>18</v>
      </c>
      <c r="L36" s="7" t="s">
        <v>18</v>
      </c>
      <c r="M36" s="7" t="s">
        <v>18</v>
      </c>
      <c r="N36" s="7">
        <v>13</v>
      </c>
      <c r="O36" s="7">
        <v>63</v>
      </c>
      <c r="P36" s="7">
        <v>54</v>
      </c>
      <c r="Q36" s="7">
        <f>N36+O36+P36</f>
        <v>130</v>
      </c>
      <c r="R36" s="7"/>
    </row>
    <row r="37" spans="1:18" ht="21" customHeight="1" x14ac:dyDescent="0.25">
      <c r="A37" s="7">
        <v>23</v>
      </c>
      <c r="B37" s="45" t="s">
        <v>1050</v>
      </c>
      <c r="C37" s="45" t="s">
        <v>1052</v>
      </c>
      <c r="D37" s="8" t="s">
        <v>13</v>
      </c>
      <c r="E37" s="8" t="s">
        <v>932</v>
      </c>
      <c r="F37" s="8" t="s">
        <v>898</v>
      </c>
      <c r="G37" s="8" t="s">
        <v>14</v>
      </c>
      <c r="H37" s="8" t="s">
        <v>899</v>
      </c>
      <c r="I37" s="8" t="s">
        <v>900</v>
      </c>
      <c r="J37" s="8" t="s">
        <v>901</v>
      </c>
      <c r="K37" s="7" t="s">
        <v>18</v>
      </c>
      <c r="L37" s="7" t="s">
        <v>22</v>
      </c>
      <c r="M37" s="7" t="s">
        <v>22</v>
      </c>
      <c r="N37" s="7">
        <v>17</v>
      </c>
      <c r="O37" s="7"/>
      <c r="P37" s="7"/>
      <c r="Q37" s="7">
        <f>N37+O37+P37</f>
        <v>17</v>
      </c>
      <c r="R37" s="7"/>
    </row>
    <row r="38" spans="1:18" ht="31.5" customHeight="1" x14ac:dyDescent="0.25">
      <c r="A38" s="7">
        <v>24</v>
      </c>
      <c r="B38" s="45" t="s">
        <v>1050</v>
      </c>
      <c r="C38" s="45" t="s">
        <v>1052</v>
      </c>
      <c r="D38" s="8" t="s">
        <v>13</v>
      </c>
      <c r="E38" s="8" t="s">
        <v>932</v>
      </c>
      <c r="F38" s="8" t="s">
        <v>988</v>
      </c>
      <c r="G38" s="8" t="s">
        <v>14</v>
      </c>
      <c r="H38" s="8" t="s">
        <v>989</v>
      </c>
      <c r="I38" s="8" t="s">
        <v>900</v>
      </c>
      <c r="J38" s="8" t="s">
        <v>990</v>
      </c>
      <c r="K38" s="7" t="s">
        <v>18</v>
      </c>
      <c r="L38" s="7" t="s">
        <v>22</v>
      </c>
      <c r="M38" s="7" t="s">
        <v>22</v>
      </c>
      <c r="N38" s="7">
        <v>16</v>
      </c>
      <c r="O38" s="7"/>
      <c r="P38" s="7"/>
      <c r="Q38" s="7">
        <f>N38+O38+P38</f>
        <v>16</v>
      </c>
      <c r="R38" s="7"/>
    </row>
    <row r="39" spans="1:18" ht="18.75" customHeight="1" x14ac:dyDescent="0.25">
      <c r="A39" s="74"/>
      <c r="B39" s="63"/>
      <c r="C39" s="63"/>
      <c r="D39" s="75"/>
      <c r="E39" s="75"/>
      <c r="F39" s="75"/>
      <c r="G39" s="75"/>
      <c r="H39" s="75"/>
      <c r="I39" s="75"/>
      <c r="J39" s="75"/>
      <c r="K39" s="74"/>
      <c r="L39" s="74"/>
      <c r="M39" s="74"/>
      <c r="N39" s="110">
        <f>SUM(N35:N38)</f>
        <v>58</v>
      </c>
      <c r="O39" s="110">
        <f>SUM(O35:O38)</f>
        <v>63</v>
      </c>
      <c r="P39" s="110">
        <f>SUM(P35:P38)</f>
        <v>54</v>
      </c>
      <c r="Q39" s="110">
        <f>SUM(Q35:Q38)</f>
        <v>175</v>
      </c>
      <c r="R39" s="110"/>
    </row>
    <row r="40" spans="1:18" ht="20.25" customHeight="1" x14ac:dyDescent="0.25">
      <c r="A40" s="7"/>
      <c r="B40" s="45"/>
      <c r="C40" s="45"/>
      <c r="D40" s="8"/>
      <c r="E40" s="59" t="s">
        <v>1084</v>
      </c>
      <c r="F40" s="59"/>
      <c r="G40" s="8"/>
      <c r="H40" s="8"/>
      <c r="I40" s="8"/>
      <c r="J40" s="8"/>
      <c r="K40" s="7"/>
      <c r="L40" s="7"/>
      <c r="M40" s="7"/>
      <c r="N40" s="7"/>
      <c r="O40" s="7"/>
      <c r="P40" s="7"/>
      <c r="Q40" s="7"/>
      <c r="R40" s="7"/>
    </row>
    <row r="41" spans="1:18" ht="24.75" customHeight="1" x14ac:dyDescent="0.25">
      <c r="A41" s="7">
        <v>25</v>
      </c>
      <c r="B41" s="45" t="s">
        <v>1050</v>
      </c>
      <c r="C41" s="45" t="s">
        <v>1052</v>
      </c>
      <c r="D41" s="8" t="s">
        <v>13</v>
      </c>
      <c r="E41" s="8" t="s">
        <v>966</v>
      </c>
      <c r="F41" s="8"/>
      <c r="G41" s="8" t="s">
        <v>14</v>
      </c>
      <c r="H41" s="8" t="s">
        <v>967</v>
      </c>
      <c r="I41" s="8" t="s">
        <v>968</v>
      </c>
      <c r="J41" s="8" t="s">
        <v>969</v>
      </c>
      <c r="K41" s="7" t="s">
        <v>18</v>
      </c>
      <c r="L41" s="7" t="s">
        <v>18</v>
      </c>
      <c r="M41" s="7" t="s">
        <v>18</v>
      </c>
      <c r="N41" s="7">
        <v>41</v>
      </c>
      <c r="O41" s="7">
        <v>110</v>
      </c>
      <c r="P41" s="7">
        <v>102</v>
      </c>
      <c r="Q41" s="7">
        <f>N41+O41+P41</f>
        <v>253</v>
      </c>
      <c r="R41" s="7"/>
    </row>
    <row r="42" spans="1:18" ht="26.25" customHeight="1" x14ac:dyDescent="0.25">
      <c r="A42" s="7">
        <v>26</v>
      </c>
      <c r="B42" s="45" t="s">
        <v>1050</v>
      </c>
      <c r="C42" s="45" t="s">
        <v>1052</v>
      </c>
      <c r="D42" s="8" t="s">
        <v>13</v>
      </c>
      <c r="E42" s="8" t="s">
        <v>966</v>
      </c>
      <c r="F42" s="8" t="s">
        <v>991</v>
      </c>
      <c r="G42" s="8" t="s">
        <v>14</v>
      </c>
      <c r="H42" s="8" t="s">
        <v>992</v>
      </c>
      <c r="I42" s="8" t="s">
        <v>968</v>
      </c>
      <c r="J42" s="8" t="s">
        <v>993</v>
      </c>
      <c r="K42" s="7" t="s">
        <v>18</v>
      </c>
      <c r="L42" s="7" t="s">
        <v>18</v>
      </c>
      <c r="M42" s="7" t="s">
        <v>22</v>
      </c>
      <c r="N42" s="7">
        <v>5</v>
      </c>
      <c r="O42" s="7">
        <v>7</v>
      </c>
      <c r="P42" s="7"/>
      <c r="Q42" s="7">
        <f>N42+O42+P42</f>
        <v>12</v>
      </c>
      <c r="R42" s="7"/>
    </row>
    <row r="43" spans="1:18" ht="21.75" customHeight="1" x14ac:dyDescent="0.25">
      <c r="A43" s="74"/>
      <c r="B43" s="63"/>
      <c r="C43" s="63"/>
      <c r="D43" s="75"/>
      <c r="E43" s="75"/>
      <c r="F43" s="75"/>
      <c r="G43" s="75"/>
      <c r="H43" s="75"/>
      <c r="I43" s="75"/>
      <c r="J43" s="75"/>
      <c r="K43" s="74"/>
      <c r="L43" s="74"/>
      <c r="M43" s="74"/>
      <c r="N43" s="110">
        <f>SUM(N41:N42)</f>
        <v>46</v>
      </c>
      <c r="O43" s="110">
        <f>SUM(O41:O42)</f>
        <v>117</v>
      </c>
      <c r="P43" s="110">
        <f>SUM(P41:P42)</f>
        <v>102</v>
      </c>
      <c r="Q43" s="110">
        <f>SUM(Q41:Q42)</f>
        <v>265</v>
      </c>
      <c r="R43" s="110"/>
    </row>
    <row r="44" spans="1:18" ht="22.5" customHeight="1" x14ac:dyDescent="0.25">
      <c r="A44" s="7"/>
      <c r="B44" s="45"/>
      <c r="C44" s="45"/>
      <c r="D44" s="8"/>
      <c r="E44" s="59" t="s">
        <v>1085</v>
      </c>
      <c r="F44" s="59"/>
      <c r="G44" s="8"/>
      <c r="H44" s="8"/>
      <c r="I44" s="8"/>
      <c r="J44" s="8"/>
      <c r="K44" s="7"/>
      <c r="L44" s="7"/>
      <c r="M44" s="7"/>
      <c r="N44" s="7"/>
      <c r="O44" s="7"/>
      <c r="P44" s="7"/>
      <c r="Q44" s="7"/>
      <c r="R44" s="7"/>
    </row>
    <row r="45" spans="1:18" ht="27.75" customHeight="1" x14ac:dyDescent="0.25">
      <c r="A45" s="7">
        <v>27</v>
      </c>
      <c r="B45" s="45" t="s">
        <v>1050</v>
      </c>
      <c r="C45" s="45" t="s">
        <v>1052</v>
      </c>
      <c r="D45" s="8" t="s">
        <v>13</v>
      </c>
      <c r="E45" s="8" t="s">
        <v>972</v>
      </c>
      <c r="F45" s="8"/>
      <c r="G45" s="8" t="s">
        <v>14</v>
      </c>
      <c r="H45" s="8" t="s">
        <v>973</v>
      </c>
      <c r="I45" s="8" t="s">
        <v>955</v>
      </c>
      <c r="J45" s="8" t="s">
        <v>974</v>
      </c>
      <c r="K45" s="7" t="s">
        <v>18</v>
      </c>
      <c r="L45" s="7" t="s">
        <v>18</v>
      </c>
      <c r="M45" s="7" t="s">
        <v>18</v>
      </c>
      <c r="N45" s="7">
        <v>44</v>
      </c>
      <c r="O45" s="7">
        <v>95</v>
      </c>
      <c r="P45" s="7">
        <v>69</v>
      </c>
      <c r="Q45" s="7">
        <f>N45+O45+P45</f>
        <v>208</v>
      </c>
      <c r="R45" s="7"/>
    </row>
    <row r="46" spans="1:18" ht="27.75" customHeight="1" x14ac:dyDescent="0.25">
      <c r="A46" s="7">
        <v>28</v>
      </c>
      <c r="B46" s="45" t="s">
        <v>1050</v>
      </c>
      <c r="C46" s="45" t="s">
        <v>1052</v>
      </c>
      <c r="D46" s="8" t="s">
        <v>13</v>
      </c>
      <c r="E46" s="8" t="s">
        <v>972</v>
      </c>
      <c r="F46" s="8" t="s">
        <v>953</v>
      </c>
      <c r="G46" s="8" t="s">
        <v>14</v>
      </c>
      <c r="H46" s="8" t="s">
        <v>954</v>
      </c>
      <c r="I46" s="8" t="s">
        <v>955</v>
      </c>
      <c r="J46" s="8" t="s">
        <v>956</v>
      </c>
      <c r="K46" s="7" t="s">
        <v>18</v>
      </c>
      <c r="L46" s="7" t="s">
        <v>22</v>
      </c>
      <c r="M46" s="7" t="s">
        <v>22</v>
      </c>
      <c r="N46" s="7">
        <v>7</v>
      </c>
      <c r="O46" s="7"/>
      <c r="P46" s="7"/>
      <c r="Q46" s="7">
        <f>N46+O46+P46</f>
        <v>7</v>
      </c>
      <c r="R46" s="7"/>
    </row>
    <row r="47" spans="1:18" ht="17.25" customHeight="1" x14ac:dyDescent="0.25">
      <c r="A47" s="74"/>
      <c r="B47" s="63"/>
      <c r="C47" s="63"/>
      <c r="D47" s="75"/>
      <c r="E47" s="75"/>
      <c r="F47" s="75"/>
      <c r="G47" s="75"/>
      <c r="H47" s="75"/>
      <c r="I47" s="75"/>
      <c r="J47" s="75"/>
      <c r="K47" s="74"/>
      <c r="L47" s="74"/>
      <c r="M47" s="74"/>
      <c r="N47" s="110">
        <f>SUM(N45:N46)</f>
        <v>51</v>
      </c>
      <c r="O47" s="110">
        <f>SUM(O45:O46)</f>
        <v>95</v>
      </c>
      <c r="P47" s="110">
        <f>SUM(P45:P46)</f>
        <v>69</v>
      </c>
      <c r="Q47" s="110">
        <f>SUM(Q45:Q46)</f>
        <v>215</v>
      </c>
      <c r="R47" s="110"/>
    </row>
    <row r="48" spans="1:18" ht="21" customHeight="1" x14ac:dyDescent="0.25">
      <c r="A48" s="7"/>
      <c r="B48" s="45"/>
      <c r="C48" s="45"/>
      <c r="D48" s="8"/>
      <c r="E48" s="59" t="s">
        <v>1086</v>
      </c>
      <c r="F48" s="59"/>
      <c r="G48" s="8"/>
      <c r="H48" s="8"/>
      <c r="I48" s="8"/>
      <c r="J48" s="8"/>
      <c r="K48" s="7"/>
      <c r="L48" s="7"/>
      <c r="M48" s="7"/>
      <c r="N48" s="7"/>
      <c r="O48" s="7"/>
      <c r="P48" s="7"/>
      <c r="Q48" s="7"/>
      <c r="R48" s="7"/>
    </row>
    <row r="49" spans="1:18" ht="32.25" customHeight="1" x14ac:dyDescent="0.25">
      <c r="A49" s="7">
        <v>29</v>
      </c>
      <c r="B49" s="45" t="s">
        <v>1050</v>
      </c>
      <c r="C49" s="45" t="s">
        <v>1052</v>
      </c>
      <c r="D49" s="8" t="s">
        <v>13</v>
      </c>
      <c r="E49" s="8" t="s">
        <v>981</v>
      </c>
      <c r="F49" s="8"/>
      <c r="G49" s="8" t="s">
        <v>14</v>
      </c>
      <c r="H49" s="8" t="s">
        <v>982</v>
      </c>
      <c r="I49" s="8" t="s">
        <v>983</v>
      </c>
      <c r="J49" s="8" t="s">
        <v>984</v>
      </c>
      <c r="K49" s="7" t="s">
        <v>18</v>
      </c>
      <c r="L49" s="7" t="s">
        <v>18</v>
      </c>
      <c r="M49" s="7" t="s">
        <v>18</v>
      </c>
      <c r="N49" s="7">
        <v>22</v>
      </c>
      <c r="O49" s="7">
        <v>37</v>
      </c>
      <c r="P49" s="7">
        <v>25</v>
      </c>
      <c r="Q49" s="7">
        <f>N49+O49+P49</f>
        <v>84</v>
      </c>
      <c r="R49" s="7"/>
    </row>
    <row r="50" spans="1:18" ht="21" customHeight="1" x14ac:dyDescent="0.25">
      <c r="A50" s="74"/>
      <c r="B50" s="63"/>
      <c r="C50" s="63"/>
      <c r="D50" s="75"/>
      <c r="E50" s="69"/>
      <c r="F50" s="69"/>
      <c r="G50" s="80"/>
      <c r="H50" s="75"/>
      <c r="I50" s="75"/>
      <c r="J50" s="75"/>
      <c r="K50" s="74"/>
      <c r="L50" s="74"/>
      <c r="M50" s="74"/>
      <c r="N50" s="110">
        <f>SUM(N49)</f>
        <v>22</v>
      </c>
      <c r="O50" s="110">
        <f>SUM(O49)</f>
        <v>37</v>
      </c>
      <c r="P50" s="110">
        <f>SUM(P49)</f>
        <v>25</v>
      </c>
      <c r="Q50" s="110">
        <f>SUM(Q49)</f>
        <v>84</v>
      </c>
      <c r="R50" s="110"/>
    </row>
    <row r="51" spans="1:18" ht="21" customHeight="1" x14ac:dyDescent="0.25">
      <c r="A51" s="7"/>
      <c r="B51" s="45"/>
      <c r="C51" s="45"/>
      <c r="D51" s="8"/>
      <c r="E51" s="59" t="s">
        <v>1087</v>
      </c>
      <c r="F51" s="59"/>
      <c r="G51" s="8"/>
      <c r="H51" s="8"/>
      <c r="I51" s="8"/>
      <c r="J51" s="8"/>
      <c r="K51" s="7"/>
      <c r="L51" s="7"/>
      <c r="M51" s="7"/>
      <c r="N51" s="7"/>
      <c r="O51" s="7"/>
      <c r="P51" s="7"/>
      <c r="Q51" s="7"/>
      <c r="R51" s="7"/>
    </row>
    <row r="52" spans="1:18" ht="27.75" customHeight="1" x14ac:dyDescent="0.25">
      <c r="A52" s="7">
        <v>30</v>
      </c>
      <c r="B52" s="45" t="s">
        <v>1050</v>
      </c>
      <c r="C52" s="45" t="s">
        <v>1052</v>
      </c>
      <c r="D52" s="8" t="s">
        <v>13</v>
      </c>
      <c r="E52" s="8" t="s">
        <v>945</v>
      </c>
      <c r="F52" s="8"/>
      <c r="G52" s="8" t="s">
        <v>14</v>
      </c>
      <c r="H52" s="8" t="s">
        <v>946</v>
      </c>
      <c r="I52" s="8" t="s">
        <v>947</v>
      </c>
      <c r="J52" s="8" t="s">
        <v>948</v>
      </c>
      <c r="K52" s="7" t="s">
        <v>18</v>
      </c>
      <c r="L52" s="7" t="s">
        <v>18</v>
      </c>
      <c r="M52" s="7" t="s">
        <v>18</v>
      </c>
      <c r="N52" s="7">
        <v>17</v>
      </c>
      <c r="O52" s="7">
        <v>80</v>
      </c>
      <c r="P52" s="7">
        <v>65</v>
      </c>
      <c r="Q52" s="7">
        <f>N52+O52+P52</f>
        <v>162</v>
      </c>
      <c r="R52" s="7"/>
    </row>
    <row r="53" spans="1:18" ht="30" customHeight="1" x14ac:dyDescent="0.25">
      <c r="A53" s="7">
        <v>31</v>
      </c>
      <c r="B53" s="45" t="s">
        <v>1050</v>
      </c>
      <c r="C53" s="45" t="s">
        <v>1052</v>
      </c>
      <c r="D53" s="8" t="s">
        <v>13</v>
      </c>
      <c r="E53" s="8" t="s">
        <v>945</v>
      </c>
      <c r="F53" s="8" t="s">
        <v>970</v>
      </c>
      <c r="G53" s="8" t="s">
        <v>14</v>
      </c>
      <c r="H53" s="8" t="s">
        <v>971</v>
      </c>
      <c r="I53" s="8" t="s">
        <v>947</v>
      </c>
      <c r="J53" s="8" t="s">
        <v>767</v>
      </c>
      <c r="K53" s="7" t="s">
        <v>18</v>
      </c>
      <c r="L53" s="7" t="s">
        <v>22</v>
      </c>
      <c r="M53" s="7" t="s">
        <v>22</v>
      </c>
      <c r="N53" s="7">
        <v>12</v>
      </c>
      <c r="O53" s="7"/>
      <c r="P53" s="7"/>
      <c r="Q53" s="7">
        <f>N53+O53+P53</f>
        <v>12</v>
      </c>
      <c r="R53" s="7"/>
    </row>
    <row r="54" spans="1:18" ht="21" customHeight="1" x14ac:dyDescent="0.25">
      <c r="A54" s="74"/>
      <c r="B54" s="63"/>
      <c r="C54" s="63"/>
      <c r="D54" s="75"/>
      <c r="E54" s="75"/>
      <c r="F54" s="75"/>
      <c r="G54" s="75"/>
      <c r="H54" s="75"/>
      <c r="I54" s="75"/>
      <c r="J54" s="75"/>
      <c r="K54" s="74"/>
      <c r="L54" s="74"/>
      <c r="M54" s="74"/>
      <c r="N54" s="110">
        <f>SUM(N52:N53)</f>
        <v>29</v>
      </c>
      <c r="O54" s="110">
        <f>SUM(O52:O53)</f>
        <v>80</v>
      </c>
      <c r="P54" s="110">
        <f>SUM(P52:P53)</f>
        <v>65</v>
      </c>
      <c r="Q54" s="110">
        <f>SUM(Q52:Q53)</f>
        <v>174</v>
      </c>
      <c r="R54" s="110"/>
    </row>
    <row r="55" spans="1:18" ht="21" customHeight="1" x14ac:dyDescent="0.25">
      <c r="A55" s="7"/>
      <c r="B55" s="45"/>
      <c r="C55" s="45"/>
      <c r="D55" s="8"/>
      <c r="E55" s="59" t="s">
        <v>1088</v>
      </c>
      <c r="F55" s="59"/>
      <c r="G55" s="8"/>
      <c r="H55" s="8"/>
      <c r="I55" s="8"/>
      <c r="J55" s="8"/>
      <c r="K55" s="7"/>
      <c r="L55" s="7"/>
      <c r="M55" s="7"/>
      <c r="N55" s="7"/>
      <c r="O55" s="7"/>
      <c r="P55" s="7"/>
      <c r="Q55" s="7"/>
      <c r="R55" s="7"/>
    </row>
    <row r="56" spans="1:18" x14ac:dyDescent="0.25">
      <c r="A56" s="7">
        <v>32</v>
      </c>
      <c r="B56" s="45" t="s">
        <v>1050</v>
      </c>
      <c r="C56" s="45" t="s">
        <v>1052</v>
      </c>
      <c r="D56" s="8" t="s">
        <v>13</v>
      </c>
      <c r="E56" s="8" t="s">
        <v>941</v>
      </c>
      <c r="F56" s="8"/>
      <c r="G56" s="8" t="s">
        <v>14</v>
      </c>
      <c r="H56" s="8" t="s">
        <v>942</v>
      </c>
      <c r="I56" s="8" t="s">
        <v>943</v>
      </c>
      <c r="J56" s="8" t="s">
        <v>944</v>
      </c>
      <c r="K56" s="7" t="s">
        <v>18</v>
      </c>
      <c r="L56" s="7" t="s">
        <v>18</v>
      </c>
      <c r="M56" s="7" t="s">
        <v>18</v>
      </c>
      <c r="N56" s="7">
        <v>45</v>
      </c>
      <c r="O56" s="7">
        <v>86</v>
      </c>
      <c r="P56" s="7">
        <v>59</v>
      </c>
      <c r="Q56" s="7">
        <f t="shared" si="2"/>
        <v>190</v>
      </c>
      <c r="R56" s="7"/>
    </row>
    <row r="57" spans="1:18" x14ac:dyDescent="0.25">
      <c r="A57" s="7">
        <v>33</v>
      </c>
      <c r="B57" s="45" t="s">
        <v>1050</v>
      </c>
      <c r="C57" s="45" t="s">
        <v>1052</v>
      </c>
      <c r="D57" s="8" t="s">
        <v>13</v>
      </c>
      <c r="E57" s="8" t="s">
        <v>941</v>
      </c>
      <c r="F57" s="8" t="s">
        <v>975</v>
      </c>
      <c r="G57" s="8" t="s">
        <v>14</v>
      </c>
      <c r="H57" s="8" t="s">
        <v>976</v>
      </c>
      <c r="I57" s="8" t="s">
        <v>943</v>
      </c>
      <c r="J57" s="8" t="s">
        <v>977</v>
      </c>
      <c r="K57" s="7" t="s">
        <v>18</v>
      </c>
      <c r="L57" s="7" t="s">
        <v>18</v>
      </c>
      <c r="M57" s="7" t="s">
        <v>18</v>
      </c>
      <c r="N57" s="7">
        <v>20</v>
      </c>
      <c r="O57" s="7">
        <v>66</v>
      </c>
      <c r="P57" s="7">
        <v>53</v>
      </c>
      <c r="Q57" s="7">
        <f t="shared" si="2"/>
        <v>139</v>
      </c>
      <c r="R57" s="7"/>
    </row>
    <row r="58" spans="1:18" ht="30" x14ac:dyDescent="0.25">
      <c r="A58" s="7">
        <v>34</v>
      </c>
      <c r="B58" s="45" t="s">
        <v>1050</v>
      </c>
      <c r="C58" s="45" t="s">
        <v>1052</v>
      </c>
      <c r="D58" s="8" t="s">
        <v>13</v>
      </c>
      <c r="E58" s="8" t="s">
        <v>941</v>
      </c>
      <c r="F58" s="8" t="s">
        <v>963</v>
      </c>
      <c r="G58" s="8" t="s">
        <v>14</v>
      </c>
      <c r="H58" s="8" t="s">
        <v>964</v>
      </c>
      <c r="I58" s="8" t="s">
        <v>943</v>
      </c>
      <c r="J58" s="8" t="s">
        <v>965</v>
      </c>
      <c r="K58" s="7" t="s">
        <v>18</v>
      </c>
      <c r="L58" s="7" t="s">
        <v>22</v>
      </c>
      <c r="M58" s="7" t="s">
        <v>22</v>
      </c>
      <c r="N58" s="7">
        <v>15</v>
      </c>
      <c r="O58" s="7"/>
      <c r="P58" s="7"/>
      <c r="Q58" s="7">
        <v>15</v>
      </c>
      <c r="R58" s="7"/>
    </row>
    <row r="59" spans="1:18" ht="21" customHeight="1" x14ac:dyDescent="0.25">
      <c r="A59" s="74"/>
      <c r="B59" s="63"/>
      <c r="C59" s="63"/>
      <c r="D59" s="63"/>
      <c r="E59" s="74"/>
      <c r="F59" s="74"/>
      <c r="G59" s="74"/>
      <c r="H59" s="74"/>
      <c r="I59" s="74"/>
      <c r="J59" s="74"/>
      <c r="K59" s="74"/>
      <c r="L59" s="74"/>
      <c r="M59" s="74"/>
      <c r="N59" s="110">
        <f>SUM(N56:N58)</f>
        <v>80</v>
      </c>
      <c r="O59" s="110">
        <f>SUM(O56:O57)</f>
        <v>152</v>
      </c>
      <c r="P59" s="110">
        <f>SUM(P56:P57)</f>
        <v>112</v>
      </c>
      <c r="Q59" s="110">
        <f>SUM(Q56:Q58)</f>
        <v>344</v>
      </c>
      <c r="R59" s="110"/>
    </row>
    <row r="60" spans="1:18" ht="21" customHeight="1" x14ac:dyDescent="0.25">
      <c r="A60" s="7"/>
      <c r="B60" s="45"/>
      <c r="C60" s="45"/>
      <c r="D60" s="45"/>
      <c r="E60" s="112" t="s">
        <v>1089</v>
      </c>
      <c r="F60" s="112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</row>
    <row r="61" spans="1:18" ht="22.5" customHeight="1" x14ac:dyDescent="0.25">
      <c r="A61" s="7">
        <v>35</v>
      </c>
      <c r="B61" s="45" t="s">
        <v>1050</v>
      </c>
      <c r="C61" s="45" t="s">
        <v>1052</v>
      </c>
      <c r="D61" s="8" t="s">
        <v>13</v>
      </c>
      <c r="E61" s="8" t="s">
        <v>915</v>
      </c>
      <c r="F61" s="8"/>
      <c r="G61" s="8" t="s">
        <v>14</v>
      </c>
      <c r="H61" s="8" t="s">
        <v>916</v>
      </c>
      <c r="I61" s="8" t="s">
        <v>917</v>
      </c>
      <c r="J61" s="8" t="s">
        <v>918</v>
      </c>
      <c r="K61" s="7" t="s">
        <v>18</v>
      </c>
      <c r="L61" s="7" t="s">
        <v>18</v>
      </c>
      <c r="M61" s="7" t="s">
        <v>18</v>
      </c>
      <c r="N61" s="7">
        <v>13</v>
      </c>
      <c r="O61" s="7">
        <v>83</v>
      </c>
      <c r="P61" s="7">
        <v>61</v>
      </c>
      <c r="Q61" s="7">
        <f t="shared" si="2"/>
        <v>157</v>
      </c>
      <c r="R61" s="7"/>
    </row>
    <row r="62" spans="1:18" ht="28.5" customHeight="1" x14ac:dyDescent="0.25">
      <c r="A62" s="7">
        <v>36</v>
      </c>
      <c r="B62" s="45" t="s">
        <v>1050</v>
      </c>
      <c r="C62" s="45" t="s">
        <v>1052</v>
      </c>
      <c r="D62" s="8" t="s">
        <v>13</v>
      </c>
      <c r="E62" s="8" t="s">
        <v>915</v>
      </c>
      <c r="F62" s="8" t="s">
        <v>935</v>
      </c>
      <c r="G62" s="8" t="s">
        <v>14</v>
      </c>
      <c r="H62" s="8" t="s">
        <v>936</v>
      </c>
      <c r="I62" s="8" t="s">
        <v>917</v>
      </c>
      <c r="J62" s="8" t="s">
        <v>937</v>
      </c>
      <c r="K62" s="7" t="s">
        <v>18</v>
      </c>
      <c r="L62" s="7" t="s">
        <v>22</v>
      </c>
      <c r="M62" s="7" t="s">
        <v>22</v>
      </c>
      <c r="N62" s="7">
        <v>12</v>
      </c>
      <c r="O62" s="7"/>
      <c r="P62" s="7"/>
      <c r="Q62" s="7">
        <f>N62+O62+P62</f>
        <v>12</v>
      </c>
      <c r="R62" s="7"/>
    </row>
    <row r="63" spans="1:18" ht="23.25" customHeight="1" x14ac:dyDescent="0.25">
      <c r="A63" s="7">
        <v>37</v>
      </c>
      <c r="B63" s="45" t="s">
        <v>1050</v>
      </c>
      <c r="C63" s="45" t="s">
        <v>1052</v>
      </c>
      <c r="D63" s="8" t="s">
        <v>13</v>
      </c>
      <c r="E63" s="8" t="s">
        <v>915</v>
      </c>
      <c r="F63" s="8" t="s">
        <v>919</v>
      </c>
      <c r="G63" s="8" t="s">
        <v>14</v>
      </c>
      <c r="H63" s="8" t="s">
        <v>920</v>
      </c>
      <c r="I63" s="8" t="s">
        <v>917</v>
      </c>
      <c r="J63" s="8" t="s">
        <v>921</v>
      </c>
      <c r="K63" s="7" t="s">
        <v>18</v>
      </c>
      <c r="L63" s="7" t="s">
        <v>22</v>
      </c>
      <c r="M63" s="7" t="s">
        <v>22</v>
      </c>
      <c r="N63" s="7">
        <v>12</v>
      </c>
      <c r="O63" s="7"/>
      <c r="P63" s="7"/>
      <c r="Q63" s="7">
        <f>N63+O63+P63</f>
        <v>12</v>
      </c>
      <c r="R63" s="7"/>
    </row>
    <row r="64" spans="1:18" ht="15.75" x14ac:dyDescent="0.25">
      <c r="A64" s="74"/>
      <c r="B64" s="63"/>
      <c r="C64" s="58"/>
      <c r="D64" s="63"/>
      <c r="E64" s="74"/>
      <c r="F64" s="74"/>
      <c r="G64" s="74"/>
      <c r="H64" s="74"/>
      <c r="I64" s="74"/>
      <c r="J64" s="74"/>
      <c r="K64" s="74"/>
      <c r="L64" s="74"/>
      <c r="M64" s="74"/>
      <c r="N64" s="110">
        <f>SUM(N61:N63)</f>
        <v>37</v>
      </c>
      <c r="O64" s="110">
        <f>SUM(O61:O63)</f>
        <v>83</v>
      </c>
      <c r="P64" s="110">
        <f>SUM(P61:P63)</f>
        <v>61</v>
      </c>
      <c r="Q64" s="110">
        <f>SUM(Q61:Q63)</f>
        <v>181</v>
      </c>
      <c r="R64" s="110"/>
    </row>
    <row r="65" spans="1:18" ht="24" customHeight="1" x14ac:dyDescent="0.25">
      <c r="A65" s="7"/>
      <c r="B65" s="45"/>
      <c r="C65" s="45"/>
      <c r="D65" s="7"/>
      <c r="E65" s="107" t="s">
        <v>1047</v>
      </c>
      <c r="F65" s="95"/>
      <c r="G65" s="7"/>
      <c r="H65" s="7"/>
      <c r="I65" s="7"/>
      <c r="J65" s="7"/>
      <c r="K65" s="7"/>
      <c r="L65" s="7"/>
      <c r="M65" s="7"/>
      <c r="N65" s="107">
        <f>N10+N24+N28+N31+N39+N43+N47+N50+N54+N59+N64</f>
        <v>483</v>
      </c>
      <c r="O65" s="107">
        <f>O10+O24+O28+O31+O39+O43+O47+O50+O54+O59+O64</f>
        <v>2542</v>
      </c>
      <c r="P65" s="107">
        <f>P10+P24+P28+P31+P39+P43+P47+P50+P54+P59+P64</f>
        <v>1872</v>
      </c>
      <c r="Q65" s="107">
        <f>Q10+Q24+Q28+Q31+Q39+Q43+Q47+Q50+Q54+Q59+Q64</f>
        <v>4897</v>
      </c>
      <c r="R65" s="107">
        <f>R10+R24+R28+R31+R39+R43+R47+R50+R54+R59+R64</f>
        <v>180</v>
      </c>
    </row>
    <row r="66" spans="1:18" x14ac:dyDescent="0.25">
      <c r="P66" s="111"/>
    </row>
  </sheetData>
  <sortState xmlns:xlrd2="http://schemas.microsoft.com/office/spreadsheetml/2017/richdata2" ref="B12:P64">
    <sortCondition descending="1" ref="C12:C64"/>
    <sortCondition ref="E12:E64"/>
  </sortState>
  <mergeCells count="1">
    <mergeCell ref="A3:P3"/>
  </mergeCells>
  <pageMargins left="0.7" right="0.7" top="0.75" bottom="0.75" header="0.3" footer="0.3"/>
  <pageSetup paperSize="9" scale="6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1CE4D9-0839-48C5-9895-6634918463F5}">
  <sheetPr codeName="Foaie11"/>
  <dimension ref="A2:R50"/>
  <sheetViews>
    <sheetView topLeftCell="A9" workbookViewId="0">
      <selection activeCell="D16" sqref="D16"/>
    </sheetView>
  </sheetViews>
  <sheetFormatPr defaultRowHeight="15" x14ac:dyDescent="0.25"/>
  <cols>
    <col min="1" max="1" width="5.140625" style="96" customWidth="1"/>
    <col min="2" max="2" width="8.28515625" style="46" customWidth="1"/>
    <col min="3" max="3" width="7.28515625" style="46" customWidth="1"/>
    <col min="4" max="4" width="9.140625" style="46" customWidth="1"/>
    <col min="5" max="6" width="51.42578125" style="96" customWidth="1"/>
    <col min="7" max="7" width="9.140625" style="96"/>
    <col min="8" max="8" width="12.42578125" style="96" customWidth="1"/>
    <col min="9" max="9" width="17.28515625" style="96" customWidth="1"/>
    <col min="10" max="10" width="18.7109375" style="96" customWidth="1"/>
    <col min="11" max="11" width="9.140625" style="96" customWidth="1"/>
    <col min="12" max="12" width="7.140625" style="96" customWidth="1"/>
    <col min="13" max="13" width="9.85546875" style="96" customWidth="1"/>
    <col min="14" max="14" width="9.42578125" style="96" customWidth="1"/>
    <col min="15" max="15" width="9.140625" style="96"/>
    <col min="16" max="16" width="10.42578125" style="96" customWidth="1"/>
    <col min="17" max="17" width="9" style="96" customWidth="1"/>
    <col min="18" max="16384" width="9.140625" style="96"/>
  </cols>
  <sheetData>
    <row r="2" spans="1:18" ht="18.75" x14ac:dyDescent="0.25">
      <c r="E2" s="53" t="s">
        <v>1012</v>
      </c>
      <c r="F2" s="53"/>
    </row>
    <row r="3" spans="1:18" ht="18.75" x14ac:dyDescent="0.25">
      <c r="A3" s="121" t="s">
        <v>1001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98"/>
      <c r="R3" s="109"/>
    </row>
    <row r="4" spans="1:18" ht="60" x14ac:dyDescent="0.25">
      <c r="A4" s="2"/>
      <c r="B4" s="2" t="s">
        <v>1049</v>
      </c>
      <c r="C4" s="2" t="s">
        <v>1054</v>
      </c>
      <c r="D4" s="6" t="s">
        <v>1</v>
      </c>
      <c r="E4" s="3" t="s">
        <v>1157</v>
      </c>
      <c r="F4" s="3" t="s">
        <v>1158</v>
      </c>
      <c r="G4" s="3" t="s">
        <v>2</v>
      </c>
      <c r="H4" s="3" t="s">
        <v>3</v>
      </c>
      <c r="I4" s="3" t="s">
        <v>4</v>
      </c>
      <c r="J4" s="3" t="s">
        <v>5</v>
      </c>
      <c r="K4" s="3" t="s">
        <v>6</v>
      </c>
      <c r="L4" s="3" t="s">
        <v>7</v>
      </c>
      <c r="M4" s="3" t="s">
        <v>8</v>
      </c>
      <c r="N4" s="3" t="s">
        <v>9</v>
      </c>
      <c r="O4" s="3" t="s">
        <v>10</v>
      </c>
      <c r="P4" s="3" t="s">
        <v>11</v>
      </c>
      <c r="Q4" s="3" t="s">
        <v>1159</v>
      </c>
      <c r="R4" s="3" t="s">
        <v>1078</v>
      </c>
    </row>
    <row r="5" spans="1:18" ht="18.75" x14ac:dyDescent="0.25">
      <c r="A5" s="2"/>
      <c r="B5" s="2"/>
      <c r="C5" s="2"/>
      <c r="D5" s="6"/>
      <c r="E5" s="60" t="s">
        <v>1069</v>
      </c>
      <c r="F5" s="60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</row>
    <row r="6" spans="1:18" ht="30" x14ac:dyDescent="0.25">
      <c r="A6" s="148">
        <v>1</v>
      </c>
      <c r="B6" s="45" t="s">
        <v>1050</v>
      </c>
      <c r="C6" s="45" t="s">
        <v>1052</v>
      </c>
      <c r="D6" s="8" t="s">
        <v>13</v>
      </c>
      <c r="E6" s="8" t="s">
        <v>455</v>
      </c>
      <c r="F6" s="8"/>
      <c r="G6" s="8" t="s">
        <v>14</v>
      </c>
      <c r="H6" s="8" t="s">
        <v>456</v>
      </c>
      <c r="I6" s="8" t="s">
        <v>457</v>
      </c>
      <c r="J6" s="8" t="s">
        <v>458</v>
      </c>
      <c r="K6" s="7" t="s">
        <v>18</v>
      </c>
      <c r="L6" s="7" t="s">
        <v>18</v>
      </c>
      <c r="M6" s="7" t="s">
        <v>18</v>
      </c>
      <c r="N6" s="7">
        <v>9</v>
      </c>
      <c r="O6" s="7">
        <v>53</v>
      </c>
      <c r="P6" s="7">
        <v>47</v>
      </c>
      <c r="Q6" s="7">
        <f>N6+O6+P6</f>
        <v>109</v>
      </c>
      <c r="R6" s="7"/>
    </row>
    <row r="7" spans="1:18" ht="29.25" customHeight="1" x14ac:dyDescent="0.25">
      <c r="A7" s="7">
        <v>2</v>
      </c>
      <c r="B7" s="45" t="s">
        <v>1050</v>
      </c>
      <c r="C7" s="45" t="s">
        <v>1052</v>
      </c>
      <c r="D7" s="8" t="s">
        <v>13</v>
      </c>
      <c r="E7" s="8" t="s">
        <v>455</v>
      </c>
      <c r="F7" s="8" t="s">
        <v>486</v>
      </c>
      <c r="G7" s="8" t="s">
        <v>14</v>
      </c>
      <c r="H7" s="8" t="s">
        <v>487</v>
      </c>
      <c r="I7" s="8" t="s">
        <v>457</v>
      </c>
      <c r="J7" s="8" t="s">
        <v>488</v>
      </c>
      <c r="K7" s="7" t="s">
        <v>18</v>
      </c>
      <c r="L7" s="7" t="s">
        <v>22</v>
      </c>
      <c r="M7" s="7" t="s">
        <v>22</v>
      </c>
      <c r="N7" s="7">
        <v>14</v>
      </c>
      <c r="O7" s="7"/>
      <c r="P7" s="7"/>
      <c r="Q7" s="7">
        <f>N7+O7+P7</f>
        <v>14</v>
      </c>
      <c r="R7" s="7"/>
    </row>
    <row r="8" spans="1:18" ht="29.25" customHeight="1" x14ac:dyDescent="0.25">
      <c r="A8" s="7">
        <v>3</v>
      </c>
      <c r="B8" s="45" t="s">
        <v>1050</v>
      </c>
      <c r="C8" s="45" t="s">
        <v>1052</v>
      </c>
      <c r="D8" s="8" t="s">
        <v>13</v>
      </c>
      <c r="E8" s="8" t="s">
        <v>455</v>
      </c>
      <c r="F8" s="8" t="s">
        <v>492</v>
      </c>
      <c r="G8" s="8" t="s">
        <v>14</v>
      </c>
      <c r="H8" s="8" t="s">
        <v>493</v>
      </c>
      <c r="I8" s="8" t="s">
        <v>457</v>
      </c>
      <c r="J8" s="8" t="s">
        <v>494</v>
      </c>
      <c r="K8" s="7" t="s">
        <v>18</v>
      </c>
      <c r="L8" s="7" t="s">
        <v>22</v>
      </c>
      <c r="M8" s="7" t="s">
        <v>22</v>
      </c>
      <c r="N8" s="7">
        <v>14</v>
      </c>
      <c r="O8" s="7"/>
      <c r="P8" s="7"/>
      <c r="Q8" s="7">
        <f>N8+O8+P8</f>
        <v>14</v>
      </c>
      <c r="R8" s="7"/>
    </row>
    <row r="9" spans="1:18" ht="20.25" customHeight="1" x14ac:dyDescent="0.25">
      <c r="A9" s="74"/>
      <c r="B9" s="63"/>
      <c r="C9" s="63"/>
      <c r="D9" s="75"/>
      <c r="E9" s="75"/>
      <c r="F9" s="75"/>
      <c r="G9" s="75"/>
      <c r="H9" s="75"/>
      <c r="I9" s="75"/>
      <c r="J9" s="75"/>
      <c r="K9" s="74"/>
      <c r="L9" s="74"/>
      <c r="M9" s="74"/>
      <c r="N9" s="110">
        <f>SUM(N7:N8)</f>
        <v>28</v>
      </c>
      <c r="O9" s="110">
        <f>SUM(O7:O8)</f>
        <v>0</v>
      </c>
      <c r="P9" s="110">
        <f>SUM(P7:P8)</f>
        <v>0</v>
      </c>
      <c r="Q9" s="110">
        <f>SUM(Q7:Q8)</f>
        <v>28</v>
      </c>
      <c r="R9" s="110"/>
    </row>
    <row r="10" spans="1:18" ht="18.75" customHeight="1" x14ac:dyDescent="0.25">
      <c r="A10" s="7"/>
      <c r="B10" s="45"/>
      <c r="C10" s="45"/>
      <c r="D10" s="8"/>
      <c r="E10" s="60" t="s">
        <v>1070</v>
      </c>
      <c r="F10" s="60"/>
      <c r="G10" s="8"/>
      <c r="H10" s="8"/>
      <c r="I10" s="8"/>
      <c r="J10" s="8"/>
      <c r="K10" s="7"/>
      <c r="L10" s="7"/>
      <c r="M10" s="7"/>
      <c r="N10" s="7"/>
      <c r="O10" s="7"/>
      <c r="P10" s="7"/>
      <c r="Q10" s="7"/>
      <c r="R10" s="7"/>
    </row>
    <row r="11" spans="1:18" ht="29.25" customHeight="1" x14ac:dyDescent="0.25">
      <c r="A11" s="7">
        <v>4</v>
      </c>
      <c r="B11" s="45" t="s">
        <v>1050</v>
      </c>
      <c r="C11" s="45" t="s">
        <v>1052</v>
      </c>
      <c r="D11" s="8" t="s">
        <v>13</v>
      </c>
      <c r="E11" s="8" t="s">
        <v>446</v>
      </c>
      <c r="F11" s="8"/>
      <c r="G11" s="8" t="s">
        <v>14</v>
      </c>
      <c r="H11" s="8" t="s">
        <v>447</v>
      </c>
      <c r="I11" s="8" t="s">
        <v>444</v>
      </c>
      <c r="J11" s="8" t="s">
        <v>448</v>
      </c>
      <c r="K11" s="7" t="s">
        <v>22</v>
      </c>
      <c r="L11" s="7" t="s">
        <v>18</v>
      </c>
      <c r="M11" s="7" t="s">
        <v>18</v>
      </c>
      <c r="N11" s="7"/>
      <c r="O11" s="7">
        <v>21</v>
      </c>
      <c r="P11" s="7">
        <v>18</v>
      </c>
      <c r="Q11" s="7">
        <f>N11+O11+P11</f>
        <v>39</v>
      </c>
      <c r="R11" s="7">
        <f>O11+P11+Q11</f>
        <v>78</v>
      </c>
    </row>
    <row r="12" spans="1:18" ht="29.25" customHeight="1" x14ac:dyDescent="0.25">
      <c r="A12" s="7">
        <v>5</v>
      </c>
      <c r="B12" s="45" t="s">
        <v>1050</v>
      </c>
      <c r="C12" s="45" t="s">
        <v>1052</v>
      </c>
      <c r="D12" s="8" t="s">
        <v>13</v>
      </c>
      <c r="E12" s="8" t="s">
        <v>442</v>
      </c>
      <c r="F12" s="8" t="s">
        <v>466</v>
      </c>
      <c r="G12" s="8" t="s">
        <v>14</v>
      </c>
      <c r="H12" s="8" t="s">
        <v>467</v>
      </c>
      <c r="I12" s="8" t="s">
        <v>444</v>
      </c>
      <c r="J12" s="8" t="s">
        <v>468</v>
      </c>
      <c r="K12" s="7" t="s">
        <v>18</v>
      </c>
      <c r="L12" s="7" t="s">
        <v>22</v>
      </c>
      <c r="M12" s="7" t="s">
        <v>22</v>
      </c>
      <c r="N12" s="7">
        <v>18</v>
      </c>
      <c r="O12" s="7"/>
      <c r="P12" s="7"/>
      <c r="Q12" s="7">
        <f>N12+O12+P12</f>
        <v>18</v>
      </c>
      <c r="R12" s="7"/>
    </row>
    <row r="13" spans="1:18" ht="29.25" customHeight="1" x14ac:dyDescent="0.25">
      <c r="A13" s="7">
        <v>6</v>
      </c>
      <c r="B13" s="45" t="s">
        <v>1050</v>
      </c>
      <c r="C13" s="45" t="s">
        <v>1052</v>
      </c>
      <c r="D13" s="8" t="s">
        <v>13</v>
      </c>
      <c r="E13" s="8" t="s">
        <v>442</v>
      </c>
      <c r="F13" s="8" t="s">
        <v>452</v>
      </c>
      <c r="G13" s="8" t="s">
        <v>14</v>
      </c>
      <c r="H13" s="8" t="s">
        <v>453</v>
      </c>
      <c r="I13" s="8" t="s">
        <v>444</v>
      </c>
      <c r="J13" s="8" t="s">
        <v>454</v>
      </c>
      <c r="K13" s="7" t="s">
        <v>18</v>
      </c>
      <c r="L13" s="7" t="s">
        <v>18</v>
      </c>
      <c r="M13" s="7" t="s">
        <v>18</v>
      </c>
      <c r="N13" s="7">
        <v>29</v>
      </c>
      <c r="O13" s="7">
        <v>54</v>
      </c>
      <c r="P13" s="7">
        <v>46</v>
      </c>
      <c r="Q13" s="7">
        <f>N13+O13+P13</f>
        <v>129</v>
      </c>
      <c r="R13" s="7"/>
    </row>
    <row r="14" spans="1:18" ht="29.25" customHeight="1" x14ac:dyDescent="0.25">
      <c r="A14" s="7">
        <v>7</v>
      </c>
      <c r="B14" s="45" t="s">
        <v>1050</v>
      </c>
      <c r="C14" s="45" t="s">
        <v>1052</v>
      </c>
      <c r="D14" s="8" t="s">
        <v>13</v>
      </c>
      <c r="E14" s="8" t="s">
        <v>442</v>
      </c>
      <c r="F14" s="8"/>
      <c r="G14" s="8" t="s">
        <v>14</v>
      </c>
      <c r="H14" s="8" t="s">
        <v>443</v>
      </c>
      <c r="I14" s="8" t="s">
        <v>444</v>
      </c>
      <c r="J14" s="8" t="s">
        <v>445</v>
      </c>
      <c r="K14" s="7" t="s">
        <v>22</v>
      </c>
      <c r="L14" s="7" t="s">
        <v>18</v>
      </c>
      <c r="M14" s="7" t="s">
        <v>18</v>
      </c>
      <c r="N14" s="7"/>
      <c r="O14" s="7">
        <v>240</v>
      </c>
      <c r="P14" s="7">
        <v>102</v>
      </c>
      <c r="Q14" s="7">
        <f>N14+O14+P14</f>
        <v>342</v>
      </c>
      <c r="R14" s="7"/>
    </row>
    <row r="15" spans="1:18" ht="29.25" customHeight="1" x14ac:dyDescent="0.25">
      <c r="A15" s="7">
        <v>8</v>
      </c>
      <c r="B15" s="45" t="s">
        <v>1050</v>
      </c>
      <c r="C15" s="45" t="s">
        <v>1052</v>
      </c>
      <c r="D15" s="8" t="s">
        <v>13</v>
      </c>
      <c r="E15" s="8" t="s">
        <v>477</v>
      </c>
      <c r="F15" s="8"/>
      <c r="G15" s="8" t="s">
        <v>14</v>
      </c>
      <c r="H15" s="8" t="s">
        <v>478</v>
      </c>
      <c r="I15" s="8" t="s">
        <v>444</v>
      </c>
      <c r="J15" s="8" t="s">
        <v>479</v>
      </c>
      <c r="K15" s="7" t="s">
        <v>18</v>
      </c>
      <c r="L15" s="7" t="s">
        <v>18</v>
      </c>
      <c r="M15" s="7" t="s">
        <v>18</v>
      </c>
      <c r="N15" s="7">
        <v>34</v>
      </c>
      <c r="O15" s="7">
        <v>77</v>
      </c>
      <c r="P15" s="7">
        <v>51</v>
      </c>
      <c r="Q15" s="7">
        <f>N15+O15+P15</f>
        <v>162</v>
      </c>
      <c r="R15" s="7"/>
    </row>
    <row r="16" spans="1:18" ht="21" customHeight="1" x14ac:dyDescent="0.25">
      <c r="A16" s="74"/>
      <c r="B16" s="63"/>
      <c r="C16" s="63"/>
      <c r="D16" s="75"/>
      <c r="E16" s="75"/>
      <c r="F16" s="75"/>
      <c r="G16" s="75"/>
      <c r="H16" s="75"/>
      <c r="I16" s="75"/>
      <c r="J16" s="75"/>
      <c r="K16" s="74"/>
      <c r="L16" s="74"/>
      <c r="M16" s="74"/>
      <c r="N16" s="110">
        <f>SUM(N11:N15)</f>
        <v>81</v>
      </c>
      <c r="O16" s="110">
        <f>SUM(O11:O15)</f>
        <v>392</v>
      </c>
      <c r="P16" s="110">
        <f>SUM(P11:P15)</f>
        <v>217</v>
      </c>
      <c r="Q16" s="110">
        <f>SUM(Q11:Q15)</f>
        <v>690</v>
      </c>
      <c r="R16" s="110">
        <f>SUM(R11:R15)</f>
        <v>78</v>
      </c>
    </row>
    <row r="17" spans="1:18" ht="29.25" customHeight="1" x14ac:dyDescent="0.25">
      <c r="A17" s="7"/>
      <c r="B17" s="45"/>
      <c r="C17" s="45"/>
      <c r="D17" s="8"/>
      <c r="E17" s="60" t="s">
        <v>1071</v>
      </c>
      <c r="F17" s="60"/>
      <c r="G17" s="8"/>
      <c r="H17" s="8"/>
      <c r="I17" s="8"/>
      <c r="J17" s="8"/>
      <c r="K17" s="7"/>
      <c r="L17" s="7"/>
      <c r="M17" s="7"/>
      <c r="N17" s="7"/>
      <c r="O17" s="7"/>
      <c r="P17" s="7"/>
      <c r="Q17" s="7"/>
      <c r="R17" s="7"/>
    </row>
    <row r="18" spans="1:18" ht="25.5" customHeight="1" x14ac:dyDescent="0.25">
      <c r="A18" s="7">
        <v>9</v>
      </c>
      <c r="B18" s="45" t="s">
        <v>1050</v>
      </c>
      <c r="C18" s="45" t="s">
        <v>1052</v>
      </c>
      <c r="D18" s="8" t="s">
        <v>13</v>
      </c>
      <c r="E18" s="8" t="s">
        <v>469</v>
      </c>
      <c r="F18" s="8"/>
      <c r="G18" s="8" t="s">
        <v>14</v>
      </c>
      <c r="H18" s="8" t="s">
        <v>470</v>
      </c>
      <c r="I18" s="8" t="s">
        <v>471</v>
      </c>
      <c r="J18" s="8" t="s">
        <v>472</v>
      </c>
      <c r="K18" s="7" t="s">
        <v>18</v>
      </c>
      <c r="L18" s="7" t="s">
        <v>18</v>
      </c>
      <c r="M18" s="7" t="s">
        <v>18</v>
      </c>
      <c r="N18" s="7">
        <v>37</v>
      </c>
      <c r="O18" s="7">
        <v>56</v>
      </c>
      <c r="P18" s="7">
        <v>47</v>
      </c>
      <c r="Q18" s="7">
        <f>N18+O18+P18</f>
        <v>140</v>
      </c>
      <c r="R18" s="7"/>
    </row>
    <row r="19" spans="1:18" ht="19.5" customHeight="1" x14ac:dyDescent="0.25">
      <c r="A19" s="74"/>
      <c r="B19" s="63"/>
      <c r="C19" s="63"/>
      <c r="D19" s="75"/>
      <c r="E19" s="75"/>
      <c r="F19" s="75"/>
      <c r="G19" s="75"/>
      <c r="H19" s="75"/>
      <c r="I19" s="75"/>
      <c r="J19" s="75"/>
      <c r="K19" s="74"/>
      <c r="L19" s="74"/>
      <c r="M19" s="74"/>
      <c r="N19" s="110">
        <f>SUM(N18:N18)</f>
        <v>37</v>
      </c>
      <c r="O19" s="110">
        <f>SUM(O18:O18)</f>
        <v>56</v>
      </c>
      <c r="P19" s="110">
        <f>SUM(P18:P18)</f>
        <v>47</v>
      </c>
      <c r="Q19" s="110">
        <f>SUM(Q18:Q18)</f>
        <v>140</v>
      </c>
      <c r="R19" s="110"/>
    </row>
    <row r="20" spans="1:18" ht="19.149999999999999" customHeight="1" x14ac:dyDescent="0.25">
      <c r="A20" s="113"/>
      <c r="D20" s="96"/>
      <c r="E20" s="60" t="s">
        <v>1072</v>
      </c>
      <c r="F20" s="60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</row>
    <row r="21" spans="1:18" ht="24" customHeight="1" x14ac:dyDescent="0.25">
      <c r="A21" s="7">
        <v>11</v>
      </c>
      <c r="B21" s="45" t="s">
        <v>1050</v>
      </c>
      <c r="C21" s="45" t="s">
        <v>1052</v>
      </c>
      <c r="D21" s="8" t="s">
        <v>13</v>
      </c>
      <c r="E21" s="8" t="s">
        <v>434</v>
      </c>
      <c r="F21" s="8"/>
      <c r="G21" s="8" t="s">
        <v>14</v>
      </c>
      <c r="H21" s="8" t="s">
        <v>435</v>
      </c>
      <c r="I21" s="8" t="s">
        <v>436</v>
      </c>
      <c r="J21" s="8" t="s">
        <v>437</v>
      </c>
      <c r="K21" s="7" t="s">
        <v>18</v>
      </c>
      <c r="L21" s="7" t="s">
        <v>18</v>
      </c>
      <c r="M21" s="7" t="s">
        <v>18</v>
      </c>
      <c r="N21" s="7">
        <v>17</v>
      </c>
      <c r="O21" s="7">
        <v>36</v>
      </c>
      <c r="P21" s="7">
        <v>42</v>
      </c>
      <c r="Q21" s="7">
        <f>N21+O21+P21</f>
        <v>95</v>
      </c>
      <c r="R21" s="7"/>
    </row>
    <row r="22" spans="1:18" ht="23.25" customHeight="1" x14ac:dyDescent="0.25">
      <c r="A22" s="7">
        <v>12</v>
      </c>
      <c r="B22" s="45" t="s">
        <v>1050</v>
      </c>
      <c r="C22" s="45" t="s">
        <v>1052</v>
      </c>
      <c r="D22" s="8" t="s">
        <v>13</v>
      </c>
      <c r="E22" s="8" t="s">
        <v>434</v>
      </c>
      <c r="F22" s="8" t="s">
        <v>449</v>
      </c>
      <c r="G22" s="8" t="s">
        <v>14</v>
      </c>
      <c r="H22" s="8" t="s">
        <v>450</v>
      </c>
      <c r="I22" s="8" t="s">
        <v>436</v>
      </c>
      <c r="J22" s="8" t="s">
        <v>451</v>
      </c>
      <c r="K22" s="7" t="s">
        <v>18</v>
      </c>
      <c r="L22" s="7" t="s">
        <v>18</v>
      </c>
      <c r="M22" s="7" t="s">
        <v>22</v>
      </c>
      <c r="N22" s="7">
        <v>14</v>
      </c>
      <c r="O22" s="7">
        <v>29</v>
      </c>
      <c r="P22" s="7"/>
      <c r="Q22" s="7">
        <f>N22+O22+P22</f>
        <v>43</v>
      </c>
      <c r="R22" s="7"/>
    </row>
    <row r="23" spans="1:18" ht="23.25" customHeight="1" x14ac:dyDescent="0.25">
      <c r="A23" s="7">
        <v>13</v>
      </c>
      <c r="B23" s="45" t="s">
        <v>1050</v>
      </c>
      <c r="C23" s="45" t="s">
        <v>1052</v>
      </c>
      <c r="D23" s="8" t="s">
        <v>13</v>
      </c>
      <c r="E23" s="8" t="s">
        <v>434</v>
      </c>
      <c r="F23" s="8" t="s">
        <v>459</v>
      </c>
      <c r="G23" s="8" t="s">
        <v>14</v>
      </c>
      <c r="H23" s="8" t="s">
        <v>460</v>
      </c>
      <c r="I23" s="8" t="s">
        <v>436</v>
      </c>
      <c r="J23" s="8" t="s">
        <v>461</v>
      </c>
      <c r="K23" s="7" t="s">
        <v>18</v>
      </c>
      <c r="L23" s="7" t="s">
        <v>18</v>
      </c>
      <c r="M23" s="7" t="s">
        <v>22</v>
      </c>
      <c r="N23" s="7">
        <v>9</v>
      </c>
      <c r="O23" s="7">
        <v>16</v>
      </c>
      <c r="P23" s="7"/>
      <c r="Q23" s="7">
        <f>N23+O23+P23</f>
        <v>25</v>
      </c>
      <c r="R23" s="7"/>
    </row>
    <row r="24" spans="1:18" ht="22.5" customHeight="1" x14ac:dyDescent="0.25">
      <c r="A24" s="74"/>
      <c r="B24" s="63"/>
      <c r="C24" s="63"/>
      <c r="D24" s="75"/>
      <c r="E24" s="75"/>
      <c r="F24" s="75"/>
      <c r="G24" s="75"/>
      <c r="H24" s="75"/>
      <c r="I24" s="75"/>
      <c r="J24" s="75"/>
      <c r="K24" s="74"/>
      <c r="L24" s="74"/>
      <c r="M24" s="74"/>
      <c r="N24" s="110">
        <f>SUM(N21:N23)</f>
        <v>40</v>
      </c>
      <c r="O24" s="110">
        <f>SUM(O21:O23)</f>
        <v>81</v>
      </c>
      <c r="P24" s="110">
        <f>SUM(P21:P23)</f>
        <v>42</v>
      </c>
      <c r="Q24" s="110">
        <f>SUM(Q21:Q23)</f>
        <v>163</v>
      </c>
      <c r="R24" s="110"/>
    </row>
    <row r="25" spans="1:18" ht="23.25" customHeight="1" x14ac:dyDescent="0.25">
      <c r="A25" s="7"/>
      <c r="B25" s="45"/>
      <c r="C25" s="45"/>
      <c r="D25" s="8"/>
      <c r="E25" s="60" t="s">
        <v>1073</v>
      </c>
      <c r="F25" s="60"/>
      <c r="G25" s="8"/>
      <c r="H25" s="8"/>
      <c r="I25" s="8"/>
      <c r="J25" s="8"/>
      <c r="K25" s="7"/>
      <c r="L25" s="7"/>
      <c r="M25" s="7"/>
      <c r="N25" s="7"/>
      <c r="O25" s="7"/>
      <c r="P25" s="7"/>
      <c r="Q25" s="7"/>
      <c r="R25" s="7"/>
    </row>
    <row r="26" spans="1:18" ht="23.25" customHeight="1" x14ac:dyDescent="0.25">
      <c r="A26" s="7">
        <v>14</v>
      </c>
      <c r="B26" s="45" t="s">
        <v>1050</v>
      </c>
      <c r="C26" s="45" t="s">
        <v>1052</v>
      </c>
      <c r="D26" s="8" t="s">
        <v>13</v>
      </c>
      <c r="E26" s="8" t="s">
        <v>483</v>
      </c>
      <c r="F26" s="8"/>
      <c r="G26" s="8" t="s">
        <v>14</v>
      </c>
      <c r="H26" s="8" t="s">
        <v>484</v>
      </c>
      <c r="I26" s="8" t="s">
        <v>440</v>
      </c>
      <c r="J26" s="8" t="s">
        <v>485</v>
      </c>
      <c r="K26" s="7" t="s">
        <v>18</v>
      </c>
      <c r="L26" s="7" t="s">
        <v>18</v>
      </c>
      <c r="M26" s="7" t="s">
        <v>18</v>
      </c>
      <c r="N26" s="7">
        <v>18</v>
      </c>
      <c r="O26" s="7">
        <v>34</v>
      </c>
      <c r="P26" s="7">
        <v>33</v>
      </c>
      <c r="Q26" s="7">
        <f>N26+O26+P26</f>
        <v>85</v>
      </c>
      <c r="R26" s="7"/>
    </row>
    <row r="27" spans="1:18" ht="23.25" customHeight="1" x14ac:dyDescent="0.25">
      <c r="A27" s="7">
        <v>15</v>
      </c>
      <c r="B27" s="45" t="s">
        <v>1050</v>
      </c>
      <c r="C27" s="45" t="s">
        <v>1052</v>
      </c>
      <c r="D27" s="8" t="s">
        <v>13</v>
      </c>
      <c r="E27" s="8" t="s">
        <v>483</v>
      </c>
      <c r="F27" s="8" t="s">
        <v>438</v>
      </c>
      <c r="G27" s="8" t="s">
        <v>14</v>
      </c>
      <c r="H27" s="8" t="s">
        <v>439</v>
      </c>
      <c r="I27" s="8" t="s">
        <v>440</v>
      </c>
      <c r="J27" s="8" t="s">
        <v>441</v>
      </c>
      <c r="K27" s="7" t="s">
        <v>18</v>
      </c>
      <c r="L27" s="7" t="s">
        <v>18</v>
      </c>
      <c r="M27" s="7" t="s">
        <v>22</v>
      </c>
      <c r="N27" s="7">
        <v>16</v>
      </c>
      <c r="O27" s="7">
        <v>12</v>
      </c>
      <c r="P27" s="7"/>
      <c r="Q27" s="7">
        <f>N27+O27+P27</f>
        <v>28</v>
      </c>
      <c r="R27" s="7"/>
    </row>
    <row r="28" spans="1:18" ht="21" customHeight="1" x14ac:dyDescent="0.25">
      <c r="A28" s="74"/>
      <c r="B28" s="63"/>
      <c r="C28" s="63"/>
      <c r="D28" s="75"/>
      <c r="E28" s="75"/>
      <c r="F28" s="75"/>
      <c r="G28" s="75"/>
      <c r="H28" s="75"/>
      <c r="I28" s="75"/>
      <c r="J28" s="75"/>
      <c r="K28" s="74"/>
      <c r="L28" s="74"/>
      <c r="M28" s="74"/>
      <c r="N28" s="110">
        <f>SUM(N26:N27)</f>
        <v>34</v>
      </c>
      <c r="O28" s="110">
        <f>SUM(O26:O27)</f>
        <v>46</v>
      </c>
      <c r="P28" s="110">
        <f>SUM(P26:P27)</f>
        <v>33</v>
      </c>
      <c r="Q28" s="110">
        <f>SUM(Q26:Q27)</f>
        <v>113</v>
      </c>
      <c r="R28" s="110"/>
    </row>
    <row r="29" spans="1:18" ht="23.25" customHeight="1" x14ac:dyDescent="0.25">
      <c r="A29" s="7"/>
      <c r="B29" s="45"/>
      <c r="C29" s="45"/>
      <c r="D29" s="8"/>
      <c r="E29" s="60" t="s">
        <v>1074</v>
      </c>
      <c r="F29" s="60"/>
      <c r="G29" s="8"/>
      <c r="H29" s="8"/>
      <c r="I29" s="8"/>
      <c r="J29" s="8"/>
      <c r="K29" s="7"/>
      <c r="L29" s="7"/>
      <c r="M29" s="7"/>
      <c r="N29" s="7"/>
      <c r="O29" s="7"/>
      <c r="P29" s="7"/>
      <c r="Q29" s="7"/>
      <c r="R29" s="7"/>
    </row>
    <row r="30" spans="1:18" ht="30.75" customHeight="1" x14ac:dyDescent="0.25">
      <c r="A30" s="7">
        <v>16</v>
      </c>
      <c r="B30" s="45" t="s">
        <v>1050</v>
      </c>
      <c r="C30" s="45" t="s">
        <v>1052</v>
      </c>
      <c r="D30" s="8" t="s">
        <v>13</v>
      </c>
      <c r="E30" s="8" t="s">
        <v>462</v>
      </c>
      <c r="F30" s="8"/>
      <c r="G30" s="8" t="s">
        <v>14</v>
      </c>
      <c r="H30" s="8" t="s">
        <v>463</v>
      </c>
      <c r="I30" s="8" t="s">
        <v>464</v>
      </c>
      <c r="J30" s="8" t="s">
        <v>465</v>
      </c>
      <c r="K30" s="7" t="s">
        <v>18</v>
      </c>
      <c r="L30" s="7" t="s">
        <v>18</v>
      </c>
      <c r="M30" s="7" t="s">
        <v>18</v>
      </c>
      <c r="N30" s="7">
        <v>57</v>
      </c>
      <c r="O30" s="7">
        <v>135</v>
      </c>
      <c r="P30" s="7">
        <v>96</v>
      </c>
      <c r="Q30" s="7">
        <f>N30+O30+P30</f>
        <v>288</v>
      </c>
      <c r="R30" s="7"/>
    </row>
    <row r="31" spans="1:18" ht="23.25" customHeight="1" x14ac:dyDescent="0.25">
      <c r="A31" s="74"/>
      <c r="B31" s="63"/>
      <c r="C31" s="63"/>
      <c r="D31" s="75"/>
      <c r="E31" s="75"/>
      <c r="F31" s="75"/>
      <c r="G31" s="75"/>
      <c r="H31" s="75"/>
      <c r="I31" s="75"/>
      <c r="J31" s="75"/>
      <c r="K31" s="74"/>
      <c r="L31" s="74"/>
      <c r="M31" s="74"/>
      <c r="N31" s="110">
        <f>SUM(N30)</f>
        <v>57</v>
      </c>
      <c r="O31" s="110">
        <f>SUM(O30)</f>
        <v>135</v>
      </c>
      <c r="P31" s="110">
        <f>SUM(P30)</f>
        <v>96</v>
      </c>
      <c r="Q31" s="110">
        <f>SUM(Q30)</f>
        <v>288</v>
      </c>
      <c r="R31" s="110"/>
    </row>
    <row r="32" spans="1:18" ht="23.25" customHeight="1" x14ac:dyDescent="0.25">
      <c r="A32" s="7"/>
      <c r="B32" s="45"/>
      <c r="C32" s="45"/>
      <c r="D32" s="8"/>
      <c r="E32" s="60" t="s">
        <v>1075</v>
      </c>
      <c r="F32" s="60"/>
      <c r="G32" s="8"/>
      <c r="H32" s="8"/>
      <c r="I32" s="8"/>
      <c r="J32" s="8"/>
      <c r="K32" s="7"/>
      <c r="L32" s="7"/>
      <c r="M32" s="7"/>
      <c r="N32" s="7"/>
      <c r="O32" s="7"/>
      <c r="P32" s="7"/>
      <c r="Q32" s="7"/>
      <c r="R32" s="7"/>
    </row>
    <row r="33" spans="1:18" ht="30.75" customHeight="1" x14ac:dyDescent="0.25">
      <c r="A33" s="7">
        <v>17</v>
      </c>
      <c r="B33" s="45" t="s">
        <v>1050</v>
      </c>
      <c r="C33" s="45" t="s">
        <v>1052</v>
      </c>
      <c r="D33" s="8" t="s">
        <v>13</v>
      </c>
      <c r="E33" s="8" t="s">
        <v>473</v>
      </c>
      <c r="F33" s="8" t="s">
        <v>495</v>
      </c>
      <c r="G33" s="8" t="s">
        <v>14</v>
      </c>
      <c r="H33" s="8" t="s">
        <v>496</v>
      </c>
      <c r="I33" s="8" t="s">
        <v>475</v>
      </c>
      <c r="J33" s="8" t="s">
        <v>497</v>
      </c>
      <c r="K33" s="7" t="s">
        <v>22</v>
      </c>
      <c r="L33" s="7" t="s">
        <v>18</v>
      </c>
      <c r="M33" s="7" t="s">
        <v>22</v>
      </c>
      <c r="N33" s="7"/>
      <c r="O33" s="7">
        <v>19</v>
      </c>
      <c r="P33" s="7"/>
      <c r="Q33" s="7">
        <f>N33+O33+P33</f>
        <v>19</v>
      </c>
      <c r="R33" s="7"/>
    </row>
    <row r="34" spans="1:18" ht="33" customHeight="1" x14ac:dyDescent="0.25">
      <c r="A34" s="7">
        <v>18</v>
      </c>
      <c r="B34" s="45" t="s">
        <v>1050</v>
      </c>
      <c r="C34" s="45" t="s">
        <v>1052</v>
      </c>
      <c r="D34" s="8" t="s">
        <v>13</v>
      </c>
      <c r="E34" s="8" t="s">
        <v>473</v>
      </c>
      <c r="F34" s="8"/>
      <c r="G34" s="8" t="s">
        <v>14</v>
      </c>
      <c r="H34" s="8" t="s">
        <v>474</v>
      </c>
      <c r="I34" s="8" t="s">
        <v>475</v>
      </c>
      <c r="J34" s="8" t="s">
        <v>476</v>
      </c>
      <c r="K34" s="7" t="s">
        <v>18</v>
      </c>
      <c r="L34" s="7" t="s">
        <v>18</v>
      </c>
      <c r="M34" s="7" t="s">
        <v>22</v>
      </c>
      <c r="N34" s="7">
        <v>31</v>
      </c>
      <c r="O34" s="7">
        <v>71</v>
      </c>
      <c r="P34" s="7"/>
      <c r="Q34" s="7">
        <f>N34+O34+P34</f>
        <v>102</v>
      </c>
      <c r="R34" s="7"/>
    </row>
    <row r="35" spans="1:18" ht="23.25" customHeight="1" x14ac:dyDescent="0.25">
      <c r="A35" s="74"/>
      <c r="B35" s="63"/>
      <c r="C35" s="63"/>
      <c r="D35" s="75"/>
      <c r="E35" s="75"/>
      <c r="F35" s="75"/>
      <c r="G35" s="75"/>
      <c r="H35" s="75"/>
      <c r="I35" s="75"/>
      <c r="J35" s="75"/>
      <c r="K35" s="74"/>
      <c r="L35" s="74"/>
      <c r="M35" s="74"/>
      <c r="N35" s="110">
        <f>SUM(N33:N34)</f>
        <v>31</v>
      </c>
      <c r="O35" s="110">
        <f>SUM(O33:O34)</f>
        <v>90</v>
      </c>
      <c r="P35" s="110">
        <f>SUM(P33:P34)</f>
        <v>0</v>
      </c>
      <c r="Q35" s="110">
        <f>SUM(Q33:Q34)</f>
        <v>121</v>
      </c>
      <c r="R35" s="110"/>
    </row>
    <row r="36" spans="1:18" ht="23.25" customHeight="1" x14ac:dyDescent="0.25">
      <c r="A36" s="7"/>
      <c r="B36" s="45"/>
      <c r="C36" s="45"/>
      <c r="D36" s="8"/>
      <c r="E36" s="60" t="s">
        <v>1076</v>
      </c>
      <c r="F36" s="60"/>
      <c r="G36" s="8"/>
      <c r="H36" s="8"/>
      <c r="I36" s="8"/>
      <c r="J36" s="8"/>
      <c r="K36" s="7"/>
      <c r="L36" s="7"/>
      <c r="M36" s="7"/>
      <c r="N36" s="7"/>
      <c r="O36" s="7"/>
      <c r="P36" s="7"/>
      <c r="Q36" s="7"/>
      <c r="R36" s="7"/>
    </row>
    <row r="37" spans="1:18" ht="34.5" customHeight="1" x14ac:dyDescent="0.25">
      <c r="A37" s="7">
        <v>19</v>
      </c>
      <c r="B37" s="45" t="s">
        <v>1050</v>
      </c>
      <c r="C37" s="45" t="s">
        <v>1052</v>
      </c>
      <c r="D37" s="8" t="s">
        <v>13</v>
      </c>
      <c r="E37" s="8" t="s">
        <v>425</v>
      </c>
      <c r="F37" s="8"/>
      <c r="G37" s="8" t="s">
        <v>14</v>
      </c>
      <c r="H37" s="8" t="s">
        <v>426</v>
      </c>
      <c r="I37" s="8" t="s">
        <v>427</v>
      </c>
      <c r="J37" s="8" t="s">
        <v>428</v>
      </c>
      <c r="K37" s="7" t="s">
        <v>22</v>
      </c>
      <c r="L37" s="7" t="s">
        <v>18</v>
      </c>
      <c r="M37" s="7" t="s">
        <v>18</v>
      </c>
      <c r="N37" s="7"/>
      <c r="O37" s="7">
        <v>88</v>
      </c>
      <c r="P37" s="7">
        <v>73</v>
      </c>
      <c r="Q37" s="7">
        <f>N37+O37+P37</f>
        <v>161</v>
      </c>
      <c r="R37" s="7"/>
    </row>
    <row r="38" spans="1:18" ht="32.450000000000003" customHeight="1" x14ac:dyDescent="0.25">
      <c r="A38" s="7">
        <v>20</v>
      </c>
      <c r="B38" s="45" t="s">
        <v>1050</v>
      </c>
      <c r="C38" s="45" t="s">
        <v>1052</v>
      </c>
      <c r="D38" s="8" t="s">
        <v>13</v>
      </c>
      <c r="E38" s="8" t="s">
        <v>425</v>
      </c>
      <c r="F38" s="8"/>
      <c r="G38" s="8" t="s">
        <v>14</v>
      </c>
      <c r="H38" s="8" t="s">
        <v>429</v>
      </c>
      <c r="I38" s="8" t="s">
        <v>427</v>
      </c>
      <c r="J38" s="8" t="s">
        <v>430</v>
      </c>
      <c r="K38" s="7" t="s">
        <v>18</v>
      </c>
      <c r="L38" s="7" t="s">
        <v>18</v>
      </c>
      <c r="M38" s="7" t="s">
        <v>22</v>
      </c>
      <c r="N38" s="7">
        <v>44</v>
      </c>
      <c r="O38" s="7">
        <v>15</v>
      </c>
      <c r="P38" s="7"/>
      <c r="Q38" s="7">
        <f>N38+O38+P38</f>
        <v>59</v>
      </c>
      <c r="R38" s="7"/>
    </row>
    <row r="39" spans="1:18" ht="27.75" customHeight="1" x14ac:dyDescent="0.25">
      <c r="A39" s="7">
        <v>10</v>
      </c>
      <c r="B39" s="45" t="s">
        <v>1050</v>
      </c>
      <c r="C39" s="45" t="s">
        <v>1052</v>
      </c>
      <c r="D39" s="8" t="s">
        <v>13</v>
      </c>
      <c r="E39" s="8" t="s">
        <v>425</v>
      </c>
      <c r="F39" s="8" t="s">
        <v>431</v>
      </c>
      <c r="G39" s="8" t="s">
        <v>14</v>
      </c>
      <c r="H39" s="8" t="s">
        <v>432</v>
      </c>
      <c r="I39" s="8" t="s">
        <v>427</v>
      </c>
      <c r="J39" s="8" t="s">
        <v>433</v>
      </c>
      <c r="K39" s="7" t="s">
        <v>18</v>
      </c>
      <c r="L39" s="7" t="s">
        <v>22</v>
      </c>
      <c r="M39" s="7" t="s">
        <v>22</v>
      </c>
      <c r="N39" s="7">
        <v>11</v>
      </c>
      <c r="O39" s="7"/>
      <c r="P39" s="7"/>
      <c r="Q39" s="7">
        <f t="shared" ref="Q39" si="0">N39+O39+P39</f>
        <v>11</v>
      </c>
      <c r="R39" s="7"/>
    </row>
    <row r="40" spans="1:18" ht="30" x14ac:dyDescent="0.25">
      <c r="A40" s="7">
        <v>21</v>
      </c>
      <c r="B40" s="45" t="s">
        <v>1050</v>
      </c>
      <c r="C40" s="45" t="s">
        <v>1052</v>
      </c>
      <c r="D40" s="8" t="s">
        <v>13</v>
      </c>
      <c r="E40" s="8" t="s">
        <v>425</v>
      </c>
      <c r="F40" s="8" t="s">
        <v>489</v>
      </c>
      <c r="G40" s="8" t="s">
        <v>14</v>
      </c>
      <c r="H40" s="8" t="s">
        <v>490</v>
      </c>
      <c r="I40" s="8" t="s">
        <v>427</v>
      </c>
      <c r="J40" s="8" t="s">
        <v>491</v>
      </c>
      <c r="K40" s="7" t="s">
        <v>18</v>
      </c>
      <c r="L40" s="7" t="s">
        <v>22</v>
      </c>
      <c r="M40" s="7" t="s">
        <v>22</v>
      </c>
      <c r="N40" s="7">
        <v>12</v>
      </c>
      <c r="O40" s="7"/>
      <c r="P40" s="7"/>
      <c r="Q40" s="7">
        <f t="shared" ref="Q40" si="1">N40+O40+P40</f>
        <v>12</v>
      </c>
      <c r="R40" s="7"/>
    </row>
    <row r="41" spans="1:18" ht="22.9" customHeight="1" x14ac:dyDescent="0.25">
      <c r="A41" s="74"/>
      <c r="B41" s="63"/>
      <c r="C41" s="63"/>
      <c r="D41" s="75"/>
      <c r="E41" s="75"/>
      <c r="F41" s="75"/>
      <c r="G41" s="75"/>
      <c r="H41" s="75"/>
      <c r="I41" s="75"/>
      <c r="J41" s="75"/>
      <c r="K41" s="74"/>
      <c r="L41" s="74"/>
      <c r="M41" s="74"/>
      <c r="N41" s="110">
        <f>SUM(N37:N40)</f>
        <v>67</v>
      </c>
      <c r="O41" s="110">
        <f>SUM(O37:O40)</f>
        <v>103</v>
      </c>
      <c r="P41" s="110">
        <f>SUM(P37:P40)</f>
        <v>73</v>
      </c>
      <c r="Q41" s="110">
        <f>SUM(Q37:Q40)</f>
        <v>243</v>
      </c>
      <c r="R41" s="110"/>
    </row>
    <row r="42" spans="1:18" ht="18.75" x14ac:dyDescent="0.25">
      <c r="A42" s="113"/>
      <c r="D42" s="96"/>
      <c r="E42" s="60" t="s">
        <v>1077</v>
      </c>
      <c r="F42" s="60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</row>
    <row r="43" spans="1:18" ht="30" x14ac:dyDescent="0.25">
      <c r="A43" s="7">
        <v>22</v>
      </c>
      <c r="B43" s="45" t="s">
        <v>1050</v>
      </c>
      <c r="C43" s="45" t="s">
        <v>1052</v>
      </c>
      <c r="D43" s="8" t="s">
        <v>13</v>
      </c>
      <c r="E43" s="8" t="s">
        <v>480</v>
      </c>
      <c r="F43" s="8"/>
      <c r="G43" s="8" t="s">
        <v>14</v>
      </c>
      <c r="H43" s="8" t="s">
        <v>481</v>
      </c>
      <c r="I43" s="8" t="s">
        <v>423</v>
      </c>
      <c r="J43" s="8" t="s">
        <v>482</v>
      </c>
      <c r="K43" s="7" t="s">
        <v>18</v>
      </c>
      <c r="L43" s="7" t="s">
        <v>18</v>
      </c>
      <c r="M43" s="7" t="s">
        <v>18</v>
      </c>
      <c r="N43" s="7">
        <v>27</v>
      </c>
      <c r="O43" s="7">
        <v>55</v>
      </c>
      <c r="P43" s="7">
        <v>41</v>
      </c>
      <c r="Q43" s="7">
        <f t="shared" ref="Q43" si="2">N43+O43+P43</f>
        <v>123</v>
      </c>
      <c r="R43" s="7"/>
    </row>
    <row r="44" spans="1:18" ht="30.75" customHeight="1" x14ac:dyDescent="0.25">
      <c r="A44" s="7">
        <f t="shared" ref="A44" si="3">1+A43</f>
        <v>23</v>
      </c>
      <c r="B44" s="45" t="s">
        <v>1050</v>
      </c>
      <c r="C44" s="45" t="s">
        <v>1052</v>
      </c>
      <c r="D44" s="8" t="s">
        <v>13</v>
      </c>
      <c r="E44" s="8" t="s">
        <v>480</v>
      </c>
      <c r="F44" s="8" t="s">
        <v>421</v>
      </c>
      <c r="G44" s="8" t="s">
        <v>14</v>
      </c>
      <c r="H44" s="8" t="s">
        <v>422</v>
      </c>
      <c r="I44" s="8" t="s">
        <v>423</v>
      </c>
      <c r="J44" s="8" t="s">
        <v>424</v>
      </c>
      <c r="K44" s="7" t="s">
        <v>18</v>
      </c>
      <c r="L44" s="7" t="s">
        <v>22</v>
      </c>
      <c r="M44" s="7" t="s">
        <v>22</v>
      </c>
      <c r="N44" s="7">
        <v>13</v>
      </c>
      <c r="O44" s="7"/>
      <c r="P44" s="7"/>
      <c r="Q44" s="7">
        <f>N44+O44+P44</f>
        <v>13</v>
      </c>
      <c r="R44" s="7"/>
    </row>
    <row r="45" spans="1:18" ht="18.75" customHeight="1" x14ac:dyDescent="0.25">
      <c r="A45" s="74"/>
      <c r="B45" s="63"/>
      <c r="C45" s="63"/>
      <c r="D45" s="75"/>
      <c r="E45" s="75"/>
      <c r="F45" s="75"/>
      <c r="G45" s="75"/>
      <c r="H45" s="75"/>
      <c r="I45" s="75"/>
      <c r="J45" s="75"/>
      <c r="K45" s="74"/>
      <c r="L45" s="74"/>
      <c r="M45" s="74"/>
      <c r="N45" s="110">
        <f>SUM(N43:N44)</f>
        <v>40</v>
      </c>
      <c r="O45" s="110">
        <f>SUM(O43:O44)</f>
        <v>55</v>
      </c>
      <c r="P45" s="110">
        <f>SUM(P43:P44)</f>
        <v>41</v>
      </c>
      <c r="Q45" s="110">
        <f>SUM(Q43:Q44)</f>
        <v>136</v>
      </c>
      <c r="R45" s="110"/>
    </row>
    <row r="46" spans="1:18" ht="21.75" customHeight="1" x14ac:dyDescent="0.25">
      <c r="A46" s="7"/>
      <c r="B46" s="45"/>
      <c r="C46" s="45"/>
      <c r="D46" s="7"/>
      <c r="E46" s="114" t="s">
        <v>1047</v>
      </c>
      <c r="F46" s="115"/>
      <c r="G46" s="7"/>
      <c r="H46" s="7"/>
      <c r="I46" s="7"/>
      <c r="J46" s="7"/>
      <c r="K46" s="7"/>
      <c r="L46" s="7"/>
      <c r="M46" s="7"/>
      <c r="N46" s="107">
        <f>N9+N16+N19+N24+N28+N31+N35+N41+N45</f>
        <v>415</v>
      </c>
      <c r="O46" s="107">
        <f>O9+O16+O19+O24+O28+O31+O35+O41+O45</f>
        <v>958</v>
      </c>
      <c r="P46" s="107">
        <f>P9+P16+P19+P24+P28+P31+P35+P41+P45</f>
        <v>549</v>
      </c>
      <c r="Q46" s="107">
        <f>Q9+Q16+Q19+Q24+Q28+Q31+Q35+Q41+Q45</f>
        <v>1922</v>
      </c>
      <c r="R46" s="107">
        <f>R9+R16+R19+R24+R28+R31+R35+R41+R45</f>
        <v>78</v>
      </c>
    </row>
    <row r="47" spans="1:18" x14ac:dyDescent="0.25">
      <c r="P47" s="111"/>
    </row>
    <row r="50" spans="7:7" x14ac:dyDescent="0.25">
      <c r="G50" s="47"/>
    </row>
  </sheetData>
  <sortState xmlns:xlrd2="http://schemas.microsoft.com/office/spreadsheetml/2017/richdata2" ref="B7:P44">
    <sortCondition descending="1" ref="E7:E44"/>
  </sortState>
  <mergeCells count="1">
    <mergeCell ref="A3:P3"/>
  </mergeCells>
  <pageMargins left="0.7" right="0.7" top="0.75" bottom="0.75" header="0.3" footer="0.3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CC73BC-ACDB-4184-A086-618EC25C7F80}">
  <sheetPr codeName="Foaie2"/>
  <dimension ref="A1:P352"/>
  <sheetViews>
    <sheetView topLeftCell="A83" zoomScale="120" zoomScaleNormal="120" workbookViewId="0"/>
  </sheetViews>
  <sheetFormatPr defaultRowHeight="15" x14ac:dyDescent="0.25"/>
  <cols>
    <col min="1" max="1" width="4.28515625" style="96" customWidth="1"/>
    <col min="2" max="3" width="9.140625" style="96"/>
    <col min="4" max="4" width="40.7109375" style="46" customWidth="1"/>
    <col min="5" max="6" width="9.140625" style="96"/>
    <col min="7" max="7" width="13.140625" style="96" customWidth="1"/>
    <col min="8" max="9" width="14.5703125" style="96" customWidth="1"/>
    <col min="10" max="11" width="9.140625" style="96"/>
    <col min="12" max="12" width="10.7109375" style="96" customWidth="1"/>
    <col min="13" max="14" width="9.140625" style="96"/>
    <col min="15" max="15" width="10.140625" style="96" customWidth="1"/>
    <col min="16" max="16384" width="9.140625" style="96"/>
  </cols>
  <sheetData>
    <row r="1" spans="1:16" ht="18.75" x14ac:dyDescent="0.25">
      <c r="B1" s="46"/>
      <c r="D1" s="53"/>
      <c r="P1" s="46"/>
    </row>
    <row r="2" spans="1:16" ht="18.75" x14ac:dyDescent="0.25">
      <c r="A2" s="146" t="s">
        <v>1061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73"/>
    </row>
    <row r="3" spans="1:16" ht="48" x14ac:dyDescent="0.25">
      <c r="A3" s="2"/>
      <c r="B3" s="2" t="s">
        <v>1049</v>
      </c>
      <c r="C3" s="2" t="s">
        <v>1054</v>
      </c>
      <c r="D3" s="3" t="s">
        <v>0</v>
      </c>
      <c r="E3" s="6" t="s">
        <v>1</v>
      </c>
      <c r="F3" s="3" t="s">
        <v>2</v>
      </c>
      <c r="G3" s="3" t="s">
        <v>3</v>
      </c>
      <c r="H3" s="3" t="s">
        <v>4</v>
      </c>
      <c r="I3" s="3" t="s">
        <v>5</v>
      </c>
      <c r="J3" s="3" t="s">
        <v>6</v>
      </c>
      <c r="K3" s="3" t="s">
        <v>7</v>
      </c>
      <c r="L3" s="3" t="s">
        <v>8</v>
      </c>
      <c r="M3" s="3" t="s">
        <v>9</v>
      </c>
      <c r="N3" s="3" t="s">
        <v>10</v>
      </c>
      <c r="O3" s="3" t="s">
        <v>11</v>
      </c>
      <c r="P3" s="3" t="s">
        <v>1053</v>
      </c>
    </row>
    <row r="4" spans="1:16" ht="45" x14ac:dyDescent="0.25">
      <c r="A4" s="7">
        <v>1</v>
      </c>
      <c r="B4" s="45" t="s">
        <v>1050</v>
      </c>
      <c r="C4" s="7" t="s">
        <v>1055</v>
      </c>
      <c r="D4" s="43" t="s">
        <v>1059</v>
      </c>
      <c r="E4" s="8" t="s">
        <v>13</v>
      </c>
      <c r="F4" s="8" t="s">
        <v>14</v>
      </c>
      <c r="G4" s="8" t="s">
        <v>137</v>
      </c>
      <c r="H4" s="8" t="s">
        <v>16</v>
      </c>
      <c r="I4" s="8" t="s">
        <v>138</v>
      </c>
      <c r="J4" s="7" t="s">
        <v>22</v>
      </c>
      <c r="K4" s="7" t="s">
        <v>18</v>
      </c>
      <c r="L4" s="7" t="s">
        <v>18</v>
      </c>
      <c r="M4" s="7"/>
      <c r="N4" s="7">
        <v>81</v>
      </c>
      <c r="O4" s="7">
        <v>94</v>
      </c>
      <c r="P4" s="45">
        <f t="shared" ref="P4:P67" si="0">M4+N4+O4</f>
        <v>175</v>
      </c>
    </row>
    <row r="5" spans="1:16" ht="45" x14ac:dyDescent="0.25">
      <c r="A5" s="7">
        <f>1+A4</f>
        <v>2</v>
      </c>
      <c r="B5" s="45" t="s">
        <v>1050</v>
      </c>
      <c r="C5" s="7" t="s">
        <v>1055</v>
      </c>
      <c r="D5" s="43" t="s">
        <v>73</v>
      </c>
      <c r="E5" s="8" t="s">
        <v>13</v>
      </c>
      <c r="F5" s="8" t="s">
        <v>14</v>
      </c>
      <c r="G5" s="8" t="s">
        <v>74</v>
      </c>
      <c r="H5" s="8" t="s">
        <v>16</v>
      </c>
      <c r="I5" s="8" t="s">
        <v>75</v>
      </c>
      <c r="J5" s="7" t="s">
        <v>18</v>
      </c>
      <c r="K5" s="7" t="s">
        <v>18</v>
      </c>
      <c r="L5" s="7" t="s">
        <v>18</v>
      </c>
      <c r="M5" s="7">
        <v>8</v>
      </c>
      <c r="N5" s="7">
        <v>80</v>
      </c>
      <c r="O5" s="7">
        <v>71</v>
      </c>
      <c r="P5" s="45">
        <f t="shared" si="0"/>
        <v>159</v>
      </c>
    </row>
    <row r="6" spans="1:16" ht="45" x14ac:dyDescent="0.25">
      <c r="A6" s="7">
        <f t="shared" ref="A6:A69" si="1">1+A5</f>
        <v>3</v>
      </c>
      <c r="B6" s="45" t="s">
        <v>1050</v>
      </c>
      <c r="C6" s="7" t="s">
        <v>1055</v>
      </c>
      <c r="D6" s="43" t="s">
        <v>61</v>
      </c>
      <c r="E6" s="8" t="s">
        <v>13</v>
      </c>
      <c r="F6" s="8" t="s">
        <v>14</v>
      </c>
      <c r="G6" s="8" t="s">
        <v>62</v>
      </c>
      <c r="H6" s="8" t="s">
        <v>16</v>
      </c>
      <c r="I6" s="8" t="s">
        <v>63</v>
      </c>
      <c r="J6" s="7" t="s">
        <v>22</v>
      </c>
      <c r="K6" s="7" t="s">
        <v>18</v>
      </c>
      <c r="L6" s="7" t="s">
        <v>18</v>
      </c>
      <c r="M6" s="7"/>
      <c r="N6" s="7">
        <v>351</v>
      </c>
      <c r="O6" s="7">
        <v>287</v>
      </c>
      <c r="P6" s="45">
        <f t="shared" si="0"/>
        <v>638</v>
      </c>
    </row>
    <row r="7" spans="1:16" ht="45" x14ac:dyDescent="0.25">
      <c r="A7" s="7">
        <f t="shared" si="1"/>
        <v>4</v>
      </c>
      <c r="B7" s="45" t="s">
        <v>1050</v>
      </c>
      <c r="C7" s="7" t="s">
        <v>1055</v>
      </c>
      <c r="D7" s="43" t="s">
        <v>167</v>
      </c>
      <c r="E7" s="8" t="s">
        <v>13</v>
      </c>
      <c r="F7" s="8" t="s">
        <v>14</v>
      </c>
      <c r="G7" s="8" t="s">
        <v>168</v>
      </c>
      <c r="H7" s="8" t="s">
        <v>16</v>
      </c>
      <c r="I7" s="8" t="s">
        <v>169</v>
      </c>
      <c r="J7" s="7" t="s">
        <v>22</v>
      </c>
      <c r="K7" s="7" t="s">
        <v>18</v>
      </c>
      <c r="L7" s="7" t="s">
        <v>18</v>
      </c>
      <c r="M7" s="7"/>
      <c r="N7" s="7">
        <v>245</v>
      </c>
      <c r="O7" s="7">
        <v>216</v>
      </c>
      <c r="P7" s="45">
        <f t="shared" si="0"/>
        <v>461</v>
      </c>
    </row>
    <row r="8" spans="1:16" ht="45" x14ac:dyDescent="0.25">
      <c r="A8" s="7">
        <f t="shared" si="1"/>
        <v>5</v>
      </c>
      <c r="B8" s="45" t="s">
        <v>1050</v>
      </c>
      <c r="C8" s="7" t="s">
        <v>1055</v>
      </c>
      <c r="D8" s="43" t="s">
        <v>88</v>
      </c>
      <c r="E8" s="8" t="s">
        <v>13</v>
      </c>
      <c r="F8" s="8" t="s">
        <v>14</v>
      </c>
      <c r="G8" s="8" t="s">
        <v>89</v>
      </c>
      <c r="H8" s="8" t="s">
        <v>16</v>
      </c>
      <c r="I8" s="8" t="s">
        <v>90</v>
      </c>
      <c r="J8" s="7" t="s">
        <v>22</v>
      </c>
      <c r="K8" s="7" t="s">
        <v>18</v>
      </c>
      <c r="L8" s="7" t="s">
        <v>18</v>
      </c>
      <c r="M8" s="7"/>
      <c r="N8" s="7">
        <v>237</v>
      </c>
      <c r="O8" s="7">
        <v>179</v>
      </c>
      <c r="P8" s="45">
        <f t="shared" si="0"/>
        <v>416</v>
      </c>
    </row>
    <row r="9" spans="1:16" ht="45" x14ac:dyDescent="0.25">
      <c r="A9" s="7">
        <f t="shared" si="1"/>
        <v>6</v>
      </c>
      <c r="B9" s="45" t="s">
        <v>1050</v>
      </c>
      <c r="C9" s="7" t="s">
        <v>1055</v>
      </c>
      <c r="D9" s="43" t="s">
        <v>153</v>
      </c>
      <c r="E9" s="8" t="s">
        <v>13</v>
      </c>
      <c r="F9" s="8" t="s">
        <v>14</v>
      </c>
      <c r="G9" s="8" t="s">
        <v>154</v>
      </c>
      <c r="H9" s="8" t="s">
        <v>16</v>
      </c>
      <c r="I9" s="8" t="s">
        <v>155</v>
      </c>
      <c r="J9" s="7" t="s">
        <v>22</v>
      </c>
      <c r="K9" s="7" t="s">
        <v>18</v>
      </c>
      <c r="L9" s="7" t="s">
        <v>18</v>
      </c>
      <c r="M9" s="7"/>
      <c r="N9" s="7">
        <v>54</v>
      </c>
      <c r="O9" s="7">
        <v>345</v>
      </c>
      <c r="P9" s="45">
        <f t="shared" si="0"/>
        <v>399</v>
      </c>
    </row>
    <row r="10" spans="1:16" ht="45" x14ac:dyDescent="0.25">
      <c r="A10" s="7">
        <f t="shared" si="1"/>
        <v>7</v>
      </c>
      <c r="B10" s="45" t="s">
        <v>1050</v>
      </c>
      <c r="C10" s="7" t="s">
        <v>1055</v>
      </c>
      <c r="D10" s="43" t="s">
        <v>32</v>
      </c>
      <c r="E10" s="8" t="s">
        <v>13</v>
      </c>
      <c r="F10" s="8" t="s">
        <v>14</v>
      </c>
      <c r="G10" s="8" t="s">
        <v>33</v>
      </c>
      <c r="H10" s="8" t="s">
        <v>16</v>
      </c>
      <c r="I10" s="8" t="s">
        <v>34</v>
      </c>
      <c r="J10" s="7" t="s">
        <v>22</v>
      </c>
      <c r="K10" s="7" t="s">
        <v>18</v>
      </c>
      <c r="L10" s="7" t="s">
        <v>22</v>
      </c>
      <c r="M10" s="7"/>
      <c r="N10" s="7">
        <v>381</v>
      </c>
      <c r="O10" s="7"/>
      <c r="P10" s="45">
        <f t="shared" si="0"/>
        <v>381</v>
      </c>
    </row>
    <row r="11" spans="1:16" ht="45" x14ac:dyDescent="0.25">
      <c r="A11" s="7">
        <f t="shared" si="1"/>
        <v>8</v>
      </c>
      <c r="B11" s="45" t="s">
        <v>1050</v>
      </c>
      <c r="C11" s="7" t="s">
        <v>1055</v>
      </c>
      <c r="D11" s="43" t="s">
        <v>134</v>
      </c>
      <c r="E11" s="8" t="s">
        <v>13</v>
      </c>
      <c r="F11" s="8" t="s">
        <v>14</v>
      </c>
      <c r="G11" s="8" t="s">
        <v>135</v>
      </c>
      <c r="H11" s="8" t="s">
        <v>16</v>
      </c>
      <c r="I11" s="8" t="s">
        <v>136</v>
      </c>
      <c r="J11" s="7" t="s">
        <v>22</v>
      </c>
      <c r="K11" s="7" t="s">
        <v>18</v>
      </c>
      <c r="L11" s="7" t="s">
        <v>18</v>
      </c>
      <c r="M11" s="7"/>
      <c r="N11" s="7">
        <v>594</v>
      </c>
      <c r="O11" s="7">
        <v>412</v>
      </c>
      <c r="P11" s="45">
        <f t="shared" si="0"/>
        <v>1006</v>
      </c>
    </row>
    <row r="12" spans="1:16" ht="45" x14ac:dyDescent="0.25">
      <c r="A12" s="7">
        <f t="shared" si="1"/>
        <v>9</v>
      </c>
      <c r="B12" s="45" t="s">
        <v>1050</v>
      </c>
      <c r="C12" s="7" t="s">
        <v>1055</v>
      </c>
      <c r="D12" s="43" t="s">
        <v>35</v>
      </c>
      <c r="E12" s="8" t="s">
        <v>13</v>
      </c>
      <c r="F12" s="8" t="s">
        <v>14</v>
      </c>
      <c r="G12" s="8" t="s">
        <v>36</v>
      </c>
      <c r="H12" s="8" t="s">
        <v>16</v>
      </c>
      <c r="I12" s="8" t="s">
        <v>37</v>
      </c>
      <c r="J12" s="7" t="s">
        <v>22</v>
      </c>
      <c r="K12" s="7" t="s">
        <v>18</v>
      </c>
      <c r="L12" s="7" t="s">
        <v>22</v>
      </c>
      <c r="M12" s="7"/>
      <c r="N12" s="7">
        <v>423</v>
      </c>
      <c r="O12" s="7"/>
      <c r="P12" s="45">
        <f t="shared" si="0"/>
        <v>423</v>
      </c>
    </row>
    <row r="13" spans="1:16" ht="45" x14ac:dyDescent="0.25">
      <c r="A13" s="7">
        <f t="shared" si="1"/>
        <v>10</v>
      </c>
      <c r="B13" s="45" t="s">
        <v>1050</v>
      </c>
      <c r="C13" s="7" t="s">
        <v>1055</v>
      </c>
      <c r="D13" s="43" t="s">
        <v>35</v>
      </c>
      <c r="E13" s="8" t="s">
        <v>13</v>
      </c>
      <c r="F13" s="8" t="s">
        <v>14</v>
      </c>
      <c r="G13" s="8" t="s">
        <v>178</v>
      </c>
      <c r="H13" s="8" t="s">
        <v>16</v>
      </c>
      <c r="I13" s="8" t="s">
        <v>179</v>
      </c>
      <c r="J13" s="7" t="s">
        <v>22</v>
      </c>
      <c r="K13" s="7" t="s">
        <v>18</v>
      </c>
      <c r="L13" s="7" t="s">
        <v>18</v>
      </c>
      <c r="M13" s="7"/>
      <c r="N13" s="7">
        <v>0</v>
      </c>
      <c r="O13" s="7">
        <v>473</v>
      </c>
      <c r="P13" s="45">
        <f t="shared" si="0"/>
        <v>473</v>
      </c>
    </row>
    <row r="14" spans="1:16" ht="45" x14ac:dyDescent="0.25">
      <c r="A14" s="7">
        <f t="shared" si="1"/>
        <v>11</v>
      </c>
      <c r="B14" s="45" t="s">
        <v>1050</v>
      </c>
      <c r="C14" s="7" t="s">
        <v>1055</v>
      </c>
      <c r="D14" s="43" t="s">
        <v>35</v>
      </c>
      <c r="E14" s="8" t="s">
        <v>13</v>
      </c>
      <c r="F14" s="8" t="s">
        <v>14</v>
      </c>
      <c r="G14" s="8" t="s">
        <v>199</v>
      </c>
      <c r="H14" s="8" t="s">
        <v>191</v>
      </c>
      <c r="I14" s="8" t="s">
        <v>200</v>
      </c>
      <c r="J14" s="7" t="s">
        <v>22</v>
      </c>
      <c r="K14" s="7" t="s">
        <v>18</v>
      </c>
      <c r="L14" s="7" t="s">
        <v>22</v>
      </c>
      <c r="M14" s="7"/>
      <c r="N14" s="7">
        <v>83</v>
      </c>
      <c r="O14" s="7"/>
      <c r="P14" s="45">
        <f t="shared" si="0"/>
        <v>83</v>
      </c>
    </row>
    <row r="15" spans="1:16" ht="45" x14ac:dyDescent="0.25">
      <c r="A15" s="7">
        <f t="shared" si="1"/>
        <v>12</v>
      </c>
      <c r="B15" s="45" t="s">
        <v>1050</v>
      </c>
      <c r="C15" s="7" t="s">
        <v>1055</v>
      </c>
      <c r="D15" s="43" t="s">
        <v>186</v>
      </c>
      <c r="E15" s="8" t="s">
        <v>13</v>
      </c>
      <c r="F15" s="8" t="s">
        <v>14</v>
      </c>
      <c r="G15" s="8" t="s">
        <v>187</v>
      </c>
      <c r="H15" s="8" t="s">
        <v>16</v>
      </c>
      <c r="I15" s="8" t="s">
        <v>188</v>
      </c>
      <c r="J15" s="7" t="s">
        <v>22</v>
      </c>
      <c r="K15" s="7" t="s">
        <v>18</v>
      </c>
      <c r="L15" s="7" t="s">
        <v>18</v>
      </c>
      <c r="M15" s="7"/>
      <c r="N15" s="7">
        <v>293</v>
      </c>
      <c r="O15" s="7">
        <v>216</v>
      </c>
      <c r="P15" s="45">
        <f t="shared" si="0"/>
        <v>509</v>
      </c>
    </row>
    <row r="16" spans="1:16" ht="45" x14ac:dyDescent="0.25">
      <c r="A16" s="7">
        <f t="shared" si="1"/>
        <v>13</v>
      </c>
      <c r="B16" s="45" t="s">
        <v>1050</v>
      </c>
      <c r="C16" s="7" t="s">
        <v>1055</v>
      </c>
      <c r="D16" s="43" t="s">
        <v>41</v>
      </c>
      <c r="E16" s="8" t="s">
        <v>13</v>
      </c>
      <c r="F16" s="8" t="s">
        <v>14</v>
      </c>
      <c r="G16" s="8" t="s">
        <v>42</v>
      </c>
      <c r="H16" s="8" t="s">
        <v>16</v>
      </c>
      <c r="I16" s="8" t="s">
        <v>43</v>
      </c>
      <c r="J16" s="7" t="s">
        <v>22</v>
      </c>
      <c r="K16" s="7" t="s">
        <v>18</v>
      </c>
      <c r="L16" s="7" t="s">
        <v>18</v>
      </c>
      <c r="M16" s="7"/>
      <c r="N16" s="7">
        <v>85</v>
      </c>
      <c r="O16" s="7">
        <v>349</v>
      </c>
      <c r="P16" s="45">
        <f t="shared" si="0"/>
        <v>434</v>
      </c>
    </row>
    <row r="17" spans="1:16" ht="45" x14ac:dyDescent="0.25">
      <c r="A17" s="7">
        <f t="shared" si="1"/>
        <v>14</v>
      </c>
      <c r="B17" s="45" t="s">
        <v>1050</v>
      </c>
      <c r="C17" s="7" t="s">
        <v>1055</v>
      </c>
      <c r="D17" s="43" t="s">
        <v>41</v>
      </c>
      <c r="E17" s="8" t="s">
        <v>13</v>
      </c>
      <c r="F17" s="8" t="s">
        <v>14</v>
      </c>
      <c r="G17" s="8" t="s">
        <v>118</v>
      </c>
      <c r="H17" s="8" t="s">
        <v>16</v>
      </c>
      <c r="I17" s="8" t="s">
        <v>119</v>
      </c>
      <c r="J17" s="7" t="s">
        <v>22</v>
      </c>
      <c r="K17" s="7" t="s">
        <v>18</v>
      </c>
      <c r="L17" s="7" t="s">
        <v>22</v>
      </c>
      <c r="M17" s="7"/>
      <c r="N17" s="7">
        <v>335</v>
      </c>
      <c r="O17" s="7"/>
      <c r="P17" s="45">
        <f t="shared" si="0"/>
        <v>335</v>
      </c>
    </row>
    <row r="18" spans="1:16" ht="45" x14ac:dyDescent="0.25">
      <c r="A18" s="7">
        <f t="shared" si="1"/>
        <v>15</v>
      </c>
      <c r="B18" s="45" t="s">
        <v>1050</v>
      </c>
      <c r="C18" s="7" t="s">
        <v>1055</v>
      </c>
      <c r="D18" s="43" t="s">
        <v>55</v>
      </c>
      <c r="E18" s="8" t="s">
        <v>13</v>
      </c>
      <c r="F18" s="8" t="s">
        <v>14</v>
      </c>
      <c r="G18" s="8" t="s">
        <v>56</v>
      </c>
      <c r="H18" s="8" t="s">
        <v>16</v>
      </c>
      <c r="I18" s="8" t="s">
        <v>57</v>
      </c>
      <c r="J18" s="7" t="s">
        <v>18</v>
      </c>
      <c r="K18" s="7" t="s">
        <v>22</v>
      </c>
      <c r="L18" s="7" t="s">
        <v>22</v>
      </c>
      <c r="M18" s="7">
        <v>44</v>
      </c>
      <c r="N18" s="7"/>
      <c r="O18" s="7"/>
      <c r="P18" s="45">
        <f t="shared" si="0"/>
        <v>44</v>
      </c>
    </row>
    <row r="19" spans="1:16" ht="45" x14ac:dyDescent="0.25">
      <c r="A19" s="7">
        <f t="shared" si="1"/>
        <v>16</v>
      </c>
      <c r="B19" s="45" t="s">
        <v>1050</v>
      </c>
      <c r="C19" s="7" t="s">
        <v>1055</v>
      </c>
      <c r="D19" s="43" t="s">
        <v>67</v>
      </c>
      <c r="E19" s="8" t="s">
        <v>13</v>
      </c>
      <c r="F19" s="8" t="s">
        <v>14</v>
      </c>
      <c r="G19" s="8" t="s">
        <v>68</v>
      </c>
      <c r="H19" s="8" t="s">
        <v>16</v>
      </c>
      <c r="I19" s="8" t="s">
        <v>69</v>
      </c>
      <c r="J19" s="7" t="s">
        <v>18</v>
      </c>
      <c r="K19" s="7" t="s">
        <v>22</v>
      </c>
      <c r="L19" s="7" t="s">
        <v>22</v>
      </c>
      <c r="M19" s="7">
        <v>34</v>
      </c>
      <c r="N19" s="7"/>
      <c r="O19" s="7"/>
      <c r="P19" s="45">
        <f t="shared" si="0"/>
        <v>34</v>
      </c>
    </row>
    <row r="20" spans="1:16" ht="45" x14ac:dyDescent="0.25">
      <c r="A20" s="7">
        <f t="shared" si="1"/>
        <v>17</v>
      </c>
      <c r="B20" s="45" t="s">
        <v>1050</v>
      </c>
      <c r="C20" s="7" t="s">
        <v>1055</v>
      </c>
      <c r="D20" s="43" t="s">
        <v>123</v>
      </c>
      <c r="E20" s="8" t="s">
        <v>13</v>
      </c>
      <c r="F20" s="8" t="s">
        <v>14</v>
      </c>
      <c r="G20" s="8" t="s">
        <v>124</v>
      </c>
      <c r="H20" s="8" t="s">
        <v>16</v>
      </c>
      <c r="I20" s="8" t="s">
        <v>125</v>
      </c>
      <c r="J20" s="7" t="s">
        <v>18</v>
      </c>
      <c r="K20" s="7" t="s">
        <v>22</v>
      </c>
      <c r="L20" s="7" t="s">
        <v>22</v>
      </c>
      <c r="M20" s="7">
        <v>14</v>
      </c>
      <c r="N20" s="7"/>
      <c r="O20" s="7"/>
      <c r="P20" s="45">
        <f t="shared" si="0"/>
        <v>14</v>
      </c>
    </row>
    <row r="21" spans="1:16" ht="45" x14ac:dyDescent="0.25">
      <c r="A21" s="7">
        <f t="shared" si="1"/>
        <v>18</v>
      </c>
      <c r="B21" s="45" t="s">
        <v>1050</v>
      </c>
      <c r="C21" s="7" t="s">
        <v>1055</v>
      </c>
      <c r="D21" s="43" t="s">
        <v>173</v>
      </c>
      <c r="E21" s="8" t="s">
        <v>13</v>
      </c>
      <c r="F21" s="8" t="s">
        <v>14</v>
      </c>
      <c r="G21" s="8" t="s">
        <v>174</v>
      </c>
      <c r="H21" s="8" t="s">
        <v>16</v>
      </c>
      <c r="I21" s="8" t="s">
        <v>46</v>
      </c>
      <c r="J21" s="7" t="s">
        <v>18</v>
      </c>
      <c r="K21" s="7" t="s">
        <v>22</v>
      </c>
      <c r="L21" s="7" t="s">
        <v>22</v>
      </c>
      <c r="M21" s="7">
        <v>48</v>
      </c>
      <c r="N21" s="7"/>
      <c r="O21" s="7"/>
      <c r="P21" s="45">
        <f t="shared" si="0"/>
        <v>48</v>
      </c>
    </row>
    <row r="22" spans="1:16" ht="45" x14ac:dyDescent="0.25">
      <c r="A22" s="7">
        <f t="shared" si="1"/>
        <v>19</v>
      </c>
      <c r="B22" s="45" t="s">
        <v>1050</v>
      </c>
      <c r="C22" s="7" t="s">
        <v>1055</v>
      </c>
      <c r="D22" s="43" t="s">
        <v>97</v>
      </c>
      <c r="E22" s="8" t="s">
        <v>13</v>
      </c>
      <c r="F22" s="8" t="s">
        <v>14</v>
      </c>
      <c r="G22" s="8" t="s">
        <v>98</v>
      </c>
      <c r="H22" s="8" t="s">
        <v>16</v>
      </c>
      <c r="I22" s="8" t="s">
        <v>99</v>
      </c>
      <c r="J22" s="7" t="s">
        <v>18</v>
      </c>
      <c r="K22" s="7" t="s">
        <v>22</v>
      </c>
      <c r="L22" s="7" t="s">
        <v>22</v>
      </c>
      <c r="M22" s="7">
        <v>39</v>
      </c>
      <c r="N22" s="7"/>
      <c r="O22" s="7"/>
      <c r="P22" s="45">
        <f t="shared" si="0"/>
        <v>39</v>
      </c>
    </row>
    <row r="23" spans="1:16" ht="45" x14ac:dyDescent="0.25">
      <c r="A23" s="7">
        <f t="shared" si="1"/>
        <v>20</v>
      </c>
      <c r="B23" s="45" t="s">
        <v>1050</v>
      </c>
      <c r="C23" s="7" t="s">
        <v>1055</v>
      </c>
      <c r="D23" s="43" t="s">
        <v>76</v>
      </c>
      <c r="E23" s="8" t="s">
        <v>13</v>
      </c>
      <c r="F23" s="8" t="s">
        <v>14</v>
      </c>
      <c r="G23" s="8" t="s">
        <v>77</v>
      </c>
      <c r="H23" s="8" t="s">
        <v>16</v>
      </c>
      <c r="I23" s="8" t="s">
        <v>78</v>
      </c>
      <c r="J23" s="7" t="s">
        <v>18</v>
      </c>
      <c r="K23" s="7" t="s">
        <v>22</v>
      </c>
      <c r="L23" s="7" t="s">
        <v>22</v>
      </c>
      <c r="M23" s="7">
        <v>19</v>
      </c>
      <c r="N23" s="7"/>
      <c r="O23" s="7"/>
      <c r="P23" s="45">
        <f t="shared" si="0"/>
        <v>19</v>
      </c>
    </row>
    <row r="24" spans="1:16" ht="45" x14ac:dyDescent="0.25">
      <c r="A24" s="7">
        <f t="shared" si="1"/>
        <v>21</v>
      </c>
      <c r="B24" s="45" t="s">
        <v>1050</v>
      </c>
      <c r="C24" s="7" t="s">
        <v>1055</v>
      </c>
      <c r="D24" s="43" t="s">
        <v>70</v>
      </c>
      <c r="E24" s="8" t="s">
        <v>13</v>
      </c>
      <c r="F24" s="8" t="s">
        <v>14</v>
      </c>
      <c r="G24" s="8" t="s">
        <v>71</v>
      </c>
      <c r="H24" s="8" t="s">
        <v>16</v>
      </c>
      <c r="I24" s="8" t="s">
        <v>72</v>
      </c>
      <c r="J24" s="7" t="s">
        <v>18</v>
      </c>
      <c r="K24" s="7" t="s">
        <v>22</v>
      </c>
      <c r="L24" s="7" t="s">
        <v>22</v>
      </c>
      <c r="M24" s="7">
        <v>30</v>
      </c>
      <c r="N24" s="7"/>
      <c r="O24" s="7"/>
      <c r="P24" s="45">
        <f t="shared" si="0"/>
        <v>30</v>
      </c>
    </row>
    <row r="25" spans="1:16" ht="45" x14ac:dyDescent="0.25">
      <c r="A25" s="7">
        <f t="shared" si="1"/>
        <v>22</v>
      </c>
      <c r="B25" s="45" t="s">
        <v>1050</v>
      </c>
      <c r="C25" s="7" t="s">
        <v>1055</v>
      </c>
      <c r="D25" s="43" t="s">
        <v>164</v>
      </c>
      <c r="E25" s="8" t="s">
        <v>13</v>
      </c>
      <c r="F25" s="8" t="s">
        <v>14</v>
      </c>
      <c r="G25" s="8" t="s">
        <v>165</v>
      </c>
      <c r="H25" s="8" t="s">
        <v>16</v>
      </c>
      <c r="I25" s="8" t="s">
        <v>166</v>
      </c>
      <c r="J25" s="7" t="s">
        <v>22</v>
      </c>
      <c r="K25" s="7" t="s">
        <v>18</v>
      </c>
      <c r="L25" s="7" t="s">
        <v>18</v>
      </c>
      <c r="M25" s="7"/>
      <c r="N25" s="7">
        <v>88</v>
      </c>
      <c r="O25" s="7">
        <v>202</v>
      </c>
      <c r="P25" s="45">
        <f t="shared" si="0"/>
        <v>290</v>
      </c>
    </row>
    <row r="26" spans="1:16" ht="45" x14ac:dyDescent="0.25">
      <c r="A26" s="7">
        <f t="shared" si="1"/>
        <v>23</v>
      </c>
      <c r="B26" s="45" t="s">
        <v>1050</v>
      </c>
      <c r="C26" s="7" t="s">
        <v>1055</v>
      </c>
      <c r="D26" s="43" t="s">
        <v>180</v>
      </c>
      <c r="E26" s="8" t="s">
        <v>13</v>
      </c>
      <c r="F26" s="8" t="s">
        <v>14</v>
      </c>
      <c r="G26" s="8" t="s">
        <v>181</v>
      </c>
      <c r="H26" s="8" t="s">
        <v>16</v>
      </c>
      <c r="I26" s="8" t="s">
        <v>182</v>
      </c>
      <c r="J26" s="7" t="s">
        <v>22</v>
      </c>
      <c r="K26" s="7" t="s">
        <v>22</v>
      </c>
      <c r="L26" s="7" t="s">
        <v>18</v>
      </c>
      <c r="M26" s="7"/>
      <c r="N26" s="7"/>
      <c r="O26" s="7">
        <v>77</v>
      </c>
      <c r="P26" s="45">
        <f t="shared" si="0"/>
        <v>77</v>
      </c>
    </row>
    <row r="27" spans="1:16" ht="45" x14ac:dyDescent="0.25">
      <c r="A27" s="7">
        <f t="shared" si="1"/>
        <v>24</v>
      </c>
      <c r="B27" s="45" t="s">
        <v>1050</v>
      </c>
      <c r="C27" s="7" t="s">
        <v>1055</v>
      </c>
      <c r="D27" s="43" t="s">
        <v>159</v>
      </c>
      <c r="E27" s="8" t="s">
        <v>13</v>
      </c>
      <c r="F27" s="8" t="s">
        <v>14</v>
      </c>
      <c r="G27" s="8" t="s">
        <v>160</v>
      </c>
      <c r="H27" s="8" t="s">
        <v>16</v>
      </c>
      <c r="I27" s="8" t="s">
        <v>161</v>
      </c>
      <c r="J27" s="7" t="s">
        <v>22</v>
      </c>
      <c r="K27" s="7" t="s">
        <v>18</v>
      </c>
      <c r="L27" s="7" t="s">
        <v>18</v>
      </c>
      <c r="M27" s="7"/>
      <c r="N27" s="7">
        <v>0</v>
      </c>
      <c r="O27" s="7">
        <v>609</v>
      </c>
      <c r="P27" s="45">
        <f t="shared" si="0"/>
        <v>609</v>
      </c>
    </row>
    <row r="28" spans="1:16" ht="45" x14ac:dyDescent="0.25">
      <c r="A28" s="7">
        <f t="shared" si="1"/>
        <v>25</v>
      </c>
      <c r="B28" s="45" t="s">
        <v>1050</v>
      </c>
      <c r="C28" s="7" t="s">
        <v>1055</v>
      </c>
      <c r="D28" s="43" t="s">
        <v>142</v>
      </c>
      <c r="E28" s="8" t="s">
        <v>13</v>
      </c>
      <c r="F28" s="8" t="s">
        <v>14</v>
      </c>
      <c r="G28" s="8" t="s">
        <v>143</v>
      </c>
      <c r="H28" s="8" t="s">
        <v>16</v>
      </c>
      <c r="I28" s="8" t="s">
        <v>144</v>
      </c>
      <c r="J28" s="7" t="s">
        <v>22</v>
      </c>
      <c r="K28" s="7" t="s">
        <v>22</v>
      </c>
      <c r="L28" s="7" t="s">
        <v>18</v>
      </c>
      <c r="M28" s="7"/>
      <c r="N28" s="7"/>
      <c r="O28" s="7">
        <v>93</v>
      </c>
      <c r="P28" s="45">
        <f t="shared" si="0"/>
        <v>93</v>
      </c>
    </row>
    <row r="29" spans="1:16" ht="45" x14ac:dyDescent="0.25">
      <c r="A29" s="7">
        <f t="shared" si="1"/>
        <v>26</v>
      </c>
      <c r="B29" s="45" t="s">
        <v>1050</v>
      </c>
      <c r="C29" s="7" t="s">
        <v>1055</v>
      </c>
      <c r="D29" s="43" t="s">
        <v>44</v>
      </c>
      <c r="E29" s="8" t="s">
        <v>13</v>
      </c>
      <c r="F29" s="8" t="s">
        <v>14</v>
      </c>
      <c r="G29" s="8" t="s">
        <v>45</v>
      </c>
      <c r="H29" s="8" t="s">
        <v>16</v>
      </c>
      <c r="I29" s="8" t="s">
        <v>46</v>
      </c>
      <c r="J29" s="7" t="s">
        <v>22</v>
      </c>
      <c r="K29" s="7" t="s">
        <v>18</v>
      </c>
      <c r="L29" s="7" t="s">
        <v>22</v>
      </c>
      <c r="M29" s="7"/>
      <c r="N29" s="7">
        <v>960</v>
      </c>
      <c r="O29" s="7"/>
      <c r="P29" s="45">
        <f t="shared" si="0"/>
        <v>960</v>
      </c>
    </row>
    <row r="30" spans="1:16" ht="45" x14ac:dyDescent="0.25">
      <c r="A30" s="7">
        <f t="shared" si="1"/>
        <v>27</v>
      </c>
      <c r="B30" s="45" t="s">
        <v>1050</v>
      </c>
      <c r="C30" s="7" t="s">
        <v>1055</v>
      </c>
      <c r="D30" s="43" t="s">
        <v>47</v>
      </c>
      <c r="E30" s="8" t="s">
        <v>13</v>
      </c>
      <c r="F30" s="8" t="s">
        <v>14</v>
      </c>
      <c r="G30" s="8" t="s">
        <v>48</v>
      </c>
      <c r="H30" s="8" t="s">
        <v>16</v>
      </c>
      <c r="I30" s="8" t="s">
        <v>49</v>
      </c>
      <c r="J30" s="7" t="s">
        <v>22</v>
      </c>
      <c r="K30" s="7" t="s">
        <v>22</v>
      </c>
      <c r="L30" s="7" t="s">
        <v>18</v>
      </c>
      <c r="M30" s="7"/>
      <c r="N30" s="9"/>
      <c r="O30" s="9">
        <v>91</v>
      </c>
      <c r="P30" s="45">
        <f t="shared" si="0"/>
        <v>91</v>
      </c>
    </row>
    <row r="31" spans="1:16" ht="45" x14ac:dyDescent="0.25">
      <c r="A31" s="7">
        <f t="shared" si="1"/>
        <v>28</v>
      </c>
      <c r="B31" s="45" t="s">
        <v>1050</v>
      </c>
      <c r="C31" s="7" t="s">
        <v>1055</v>
      </c>
      <c r="D31" s="43" t="s">
        <v>47</v>
      </c>
      <c r="E31" s="8" t="s">
        <v>13</v>
      </c>
      <c r="F31" s="8" t="s">
        <v>14</v>
      </c>
      <c r="G31" s="8" t="s">
        <v>50</v>
      </c>
      <c r="H31" s="8" t="s">
        <v>16</v>
      </c>
      <c r="I31" s="8" t="s">
        <v>51</v>
      </c>
      <c r="J31" s="7" t="s">
        <v>22</v>
      </c>
      <c r="K31" s="7" t="s">
        <v>18</v>
      </c>
      <c r="L31" s="7" t="s">
        <v>22</v>
      </c>
      <c r="M31" s="7"/>
      <c r="N31" s="9">
        <v>110</v>
      </c>
      <c r="O31" s="9"/>
      <c r="P31" s="45">
        <f t="shared" si="0"/>
        <v>110</v>
      </c>
    </row>
    <row r="32" spans="1:16" ht="45" x14ac:dyDescent="0.25">
      <c r="A32" s="7">
        <f t="shared" si="1"/>
        <v>29</v>
      </c>
      <c r="B32" s="45" t="s">
        <v>1050</v>
      </c>
      <c r="C32" s="7" t="s">
        <v>1055</v>
      </c>
      <c r="D32" s="43" t="s">
        <v>58</v>
      </c>
      <c r="E32" s="8" t="s">
        <v>13</v>
      </c>
      <c r="F32" s="8" t="s">
        <v>14</v>
      </c>
      <c r="G32" s="8" t="s">
        <v>59</v>
      </c>
      <c r="H32" s="8" t="s">
        <v>16</v>
      </c>
      <c r="I32" s="8" t="s">
        <v>60</v>
      </c>
      <c r="J32" s="7" t="s">
        <v>18</v>
      </c>
      <c r="K32" s="7" t="s">
        <v>18</v>
      </c>
      <c r="L32" s="7" t="s">
        <v>18</v>
      </c>
      <c r="M32" s="7">
        <v>9</v>
      </c>
      <c r="N32" s="7">
        <v>47</v>
      </c>
      <c r="O32" s="7">
        <v>57</v>
      </c>
      <c r="P32" s="45">
        <f t="shared" si="0"/>
        <v>113</v>
      </c>
    </row>
    <row r="33" spans="1:16" ht="45" x14ac:dyDescent="0.25">
      <c r="A33" s="7">
        <f t="shared" si="1"/>
        <v>30</v>
      </c>
      <c r="B33" s="45" t="s">
        <v>1050</v>
      </c>
      <c r="C33" s="7" t="s">
        <v>1055</v>
      </c>
      <c r="D33" s="43" t="s">
        <v>85</v>
      </c>
      <c r="E33" s="8" t="s">
        <v>13</v>
      </c>
      <c r="F33" s="8" t="s">
        <v>14</v>
      </c>
      <c r="G33" s="8" t="s">
        <v>86</v>
      </c>
      <c r="H33" s="8" t="s">
        <v>16</v>
      </c>
      <c r="I33" s="8" t="s">
        <v>87</v>
      </c>
      <c r="J33" s="7" t="s">
        <v>18</v>
      </c>
      <c r="K33" s="7" t="s">
        <v>18</v>
      </c>
      <c r="L33" s="7" t="s">
        <v>18</v>
      </c>
      <c r="M33" s="7">
        <v>10</v>
      </c>
      <c r="N33" s="7">
        <v>55</v>
      </c>
      <c r="O33" s="7">
        <v>40</v>
      </c>
      <c r="P33" s="45">
        <f t="shared" si="0"/>
        <v>105</v>
      </c>
    </row>
    <row r="34" spans="1:16" ht="45" x14ac:dyDescent="0.25">
      <c r="A34" s="7">
        <f t="shared" si="1"/>
        <v>31</v>
      </c>
      <c r="B34" s="45" t="s">
        <v>1050</v>
      </c>
      <c r="C34" s="7" t="s">
        <v>1055</v>
      </c>
      <c r="D34" s="43" t="s">
        <v>12</v>
      </c>
      <c r="E34" s="8" t="s">
        <v>13</v>
      </c>
      <c r="F34" s="8" t="s">
        <v>14</v>
      </c>
      <c r="G34" s="8" t="s">
        <v>15</v>
      </c>
      <c r="H34" s="8" t="s">
        <v>16</v>
      </c>
      <c r="I34" s="8" t="s">
        <v>17</v>
      </c>
      <c r="J34" s="7" t="s">
        <v>18</v>
      </c>
      <c r="K34" s="7" t="s">
        <v>18</v>
      </c>
      <c r="L34" s="7" t="s">
        <v>18</v>
      </c>
      <c r="M34" s="7">
        <v>100</v>
      </c>
      <c r="N34" s="7">
        <v>117</v>
      </c>
      <c r="O34" s="7">
        <v>42</v>
      </c>
      <c r="P34" s="45">
        <f t="shared" si="0"/>
        <v>259</v>
      </c>
    </row>
    <row r="35" spans="1:16" ht="45" x14ac:dyDescent="0.25">
      <c r="A35" s="7">
        <f t="shared" si="1"/>
        <v>32</v>
      </c>
      <c r="B35" s="45" t="s">
        <v>1050</v>
      </c>
      <c r="C35" s="7" t="s">
        <v>1055</v>
      </c>
      <c r="D35" s="43" t="s">
        <v>100</v>
      </c>
      <c r="E35" s="8" t="s">
        <v>13</v>
      </c>
      <c r="F35" s="8" t="s">
        <v>14</v>
      </c>
      <c r="G35" s="8" t="s">
        <v>101</v>
      </c>
      <c r="H35" s="8" t="s">
        <v>16</v>
      </c>
      <c r="I35" s="8" t="s">
        <v>102</v>
      </c>
      <c r="J35" s="7" t="s">
        <v>22</v>
      </c>
      <c r="K35" s="7" t="s">
        <v>18</v>
      </c>
      <c r="L35" s="7" t="s">
        <v>18</v>
      </c>
      <c r="M35" s="7"/>
      <c r="N35" s="7">
        <v>221</v>
      </c>
      <c r="O35" s="7">
        <v>152</v>
      </c>
      <c r="P35" s="45">
        <f t="shared" si="0"/>
        <v>373</v>
      </c>
    </row>
    <row r="36" spans="1:16" ht="45" x14ac:dyDescent="0.25">
      <c r="A36" s="7">
        <f t="shared" si="1"/>
        <v>33</v>
      </c>
      <c r="B36" s="45" t="s">
        <v>1050</v>
      </c>
      <c r="C36" s="7" t="s">
        <v>1055</v>
      </c>
      <c r="D36" s="43" t="s">
        <v>139</v>
      </c>
      <c r="E36" s="8" t="s">
        <v>13</v>
      </c>
      <c r="F36" s="8" t="s">
        <v>14</v>
      </c>
      <c r="G36" s="8" t="s">
        <v>140</v>
      </c>
      <c r="H36" s="8" t="s">
        <v>16</v>
      </c>
      <c r="I36" s="8" t="s">
        <v>141</v>
      </c>
      <c r="J36" s="7" t="s">
        <v>22</v>
      </c>
      <c r="K36" s="7" t="s">
        <v>18</v>
      </c>
      <c r="L36" s="7" t="s">
        <v>18</v>
      </c>
      <c r="M36" s="7"/>
      <c r="N36" s="7">
        <v>182</v>
      </c>
      <c r="O36" s="7">
        <v>111</v>
      </c>
      <c r="P36" s="45">
        <f t="shared" si="0"/>
        <v>293</v>
      </c>
    </row>
    <row r="37" spans="1:16" ht="45" x14ac:dyDescent="0.25">
      <c r="A37" s="7">
        <f t="shared" si="1"/>
        <v>34</v>
      </c>
      <c r="B37" s="45" t="s">
        <v>1050</v>
      </c>
      <c r="C37" s="7" t="s">
        <v>1055</v>
      </c>
      <c r="D37" s="43" t="s">
        <v>201</v>
      </c>
      <c r="E37" s="8" t="s">
        <v>13</v>
      </c>
      <c r="F37" s="8" t="s">
        <v>14</v>
      </c>
      <c r="G37" s="8" t="s">
        <v>202</v>
      </c>
      <c r="H37" s="8" t="s">
        <v>16</v>
      </c>
      <c r="I37" s="8" t="s">
        <v>203</v>
      </c>
      <c r="J37" s="7" t="s">
        <v>22</v>
      </c>
      <c r="K37" s="7" t="s">
        <v>18</v>
      </c>
      <c r="L37" s="7" t="s">
        <v>18</v>
      </c>
      <c r="M37" s="7"/>
      <c r="N37" s="7">
        <v>660</v>
      </c>
      <c r="O37" s="7">
        <v>0</v>
      </c>
      <c r="P37" s="45">
        <f t="shared" si="0"/>
        <v>660</v>
      </c>
    </row>
    <row r="38" spans="1:16" ht="45" x14ac:dyDescent="0.25">
      <c r="A38" s="7">
        <f t="shared" si="1"/>
        <v>35</v>
      </c>
      <c r="B38" s="45" t="s">
        <v>1050</v>
      </c>
      <c r="C38" s="7" t="s">
        <v>1055</v>
      </c>
      <c r="D38" s="43" t="s">
        <v>82</v>
      </c>
      <c r="E38" s="8" t="s">
        <v>13</v>
      </c>
      <c r="F38" s="8" t="s">
        <v>14</v>
      </c>
      <c r="G38" s="8" t="s">
        <v>83</v>
      </c>
      <c r="H38" s="8" t="s">
        <v>16</v>
      </c>
      <c r="I38" s="8" t="s">
        <v>84</v>
      </c>
      <c r="J38" s="7" t="s">
        <v>22</v>
      </c>
      <c r="K38" s="7" t="s">
        <v>18</v>
      </c>
      <c r="L38" s="7" t="s">
        <v>18</v>
      </c>
      <c r="M38" s="7"/>
      <c r="N38" s="7">
        <v>194</v>
      </c>
      <c r="O38" s="7">
        <v>195</v>
      </c>
      <c r="P38" s="45">
        <f t="shared" si="0"/>
        <v>389</v>
      </c>
    </row>
    <row r="39" spans="1:16" ht="45" x14ac:dyDescent="0.25">
      <c r="A39" s="7">
        <f t="shared" si="1"/>
        <v>36</v>
      </c>
      <c r="B39" s="45" t="s">
        <v>1050</v>
      </c>
      <c r="C39" s="7" t="s">
        <v>1055</v>
      </c>
      <c r="D39" s="43" t="s">
        <v>183</v>
      </c>
      <c r="E39" s="8" t="s">
        <v>13</v>
      </c>
      <c r="F39" s="8" t="s">
        <v>14</v>
      </c>
      <c r="G39" s="8" t="s">
        <v>184</v>
      </c>
      <c r="H39" s="8" t="s">
        <v>16</v>
      </c>
      <c r="I39" s="8" t="s">
        <v>185</v>
      </c>
      <c r="J39" s="7" t="s">
        <v>22</v>
      </c>
      <c r="K39" s="7" t="s">
        <v>18</v>
      </c>
      <c r="L39" s="7" t="s">
        <v>18</v>
      </c>
      <c r="M39" s="7"/>
      <c r="N39" s="7">
        <v>768</v>
      </c>
      <c r="O39" s="7">
        <v>439</v>
      </c>
      <c r="P39" s="45">
        <f t="shared" si="0"/>
        <v>1207</v>
      </c>
    </row>
    <row r="40" spans="1:16" ht="45" x14ac:dyDescent="0.25">
      <c r="A40" s="7">
        <f t="shared" si="1"/>
        <v>37</v>
      </c>
      <c r="B40" s="45" t="s">
        <v>1050</v>
      </c>
      <c r="C40" s="7" t="s">
        <v>1055</v>
      </c>
      <c r="D40" s="43" t="s">
        <v>52</v>
      </c>
      <c r="E40" s="8" t="s">
        <v>13</v>
      </c>
      <c r="F40" s="8" t="s">
        <v>14</v>
      </c>
      <c r="G40" s="8" t="s">
        <v>53</v>
      </c>
      <c r="H40" s="8" t="s">
        <v>16</v>
      </c>
      <c r="I40" s="8" t="s">
        <v>54</v>
      </c>
      <c r="J40" s="7" t="s">
        <v>22</v>
      </c>
      <c r="K40" s="7" t="s">
        <v>18</v>
      </c>
      <c r="L40" s="7" t="s">
        <v>18</v>
      </c>
      <c r="M40" s="7"/>
      <c r="N40" s="7">
        <v>410</v>
      </c>
      <c r="O40" s="7">
        <v>302</v>
      </c>
      <c r="P40" s="45">
        <f t="shared" si="0"/>
        <v>712</v>
      </c>
    </row>
    <row r="41" spans="1:16" ht="45" x14ac:dyDescent="0.25">
      <c r="A41" s="7">
        <f t="shared" si="1"/>
        <v>38</v>
      </c>
      <c r="B41" s="45" t="s">
        <v>1050</v>
      </c>
      <c r="C41" s="7" t="s">
        <v>1055</v>
      </c>
      <c r="D41" s="43" t="s">
        <v>175</v>
      </c>
      <c r="E41" s="8" t="s">
        <v>13</v>
      </c>
      <c r="F41" s="8" t="s">
        <v>14</v>
      </c>
      <c r="G41" s="8" t="s">
        <v>176</v>
      </c>
      <c r="H41" s="8" t="s">
        <v>16</v>
      </c>
      <c r="I41" s="8" t="s">
        <v>177</v>
      </c>
      <c r="J41" s="7" t="s">
        <v>22</v>
      </c>
      <c r="K41" s="7" t="s">
        <v>18</v>
      </c>
      <c r="L41" s="7" t="s">
        <v>18</v>
      </c>
      <c r="M41" s="7"/>
      <c r="N41" s="7">
        <v>67</v>
      </c>
      <c r="O41" s="7">
        <v>85</v>
      </c>
      <c r="P41" s="45">
        <f t="shared" si="0"/>
        <v>152</v>
      </c>
    </row>
    <row r="42" spans="1:16" ht="45" x14ac:dyDescent="0.25">
      <c r="A42" s="7">
        <f t="shared" si="1"/>
        <v>39</v>
      </c>
      <c r="B42" s="45" t="s">
        <v>1050</v>
      </c>
      <c r="C42" s="7" t="s">
        <v>1055</v>
      </c>
      <c r="D42" s="43" t="s">
        <v>131</v>
      </c>
      <c r="E42" s="8" t="s">
        <v>13</v>
      </c>
      <c r="F42" s="8" t="s">
        <v>14</v>
      </c>
      <c r="G42" s="8" t="s">
        <v>132</v>
      </c>
      <c r="H42" s="8" t="s">
        <v>16</v>
      </c>
      <c r="I42" s="8" t="s">
        <v>133</v>
      </c>
      <c r="J42" s="7" t="s">
        <v>22</v>
      </c>
      <c r="K42" s="7" t="s">
        <v>18</v>
      </c>
      <c r="L42" s="7" t="s">
        <v>18</v>
      </c>
      <c r="M42" s="7"/>
      <c r="N42" s="7">
        <v>358</v>
      </c>
      <c r="O42" s="7">
        <v>279</v>
      </c>
      <c r="P42" s="45">
        <f t="shared" si="0"/>
        <v>637</v>
      </c>
    </row>
    <row r="43" spans="1:16" ht="45" x14ac:dyDescent="0.25">
      <c r="A43" s="7">
        <f t="shared" si="1"/>
        <v>40</v>
      </c>
      <c r="B43" s="45" t="s">
        <v>1050</v>
      </c>
      <c r="C43" s="7" t="s">
        <v>1055</v>
      </c>
      <c r="D43" s="43" t="s">
        <v>29</v>
      </c>
      <c r="E43" s="8" t="s">
        <v>13</v>
      </c>
      <c r="F43" s="8" t="s">
        <v>14</v>
      </c>
      <c r="G43" s="8" t="s">
        <v>30</v>
      </c>
      <c r="H43" s="8" t="s">
        <v>16</v>
      </c>
      <c r="I43" s="8" t="s">
        <v>31</v>
      </c>
      <c r="J43" s="7" t="s">
        <v>22</v>
      </c>
      <c r="K43" s="7" t="s">
        <v>22</v>
      </c>
      <c r="L43" s="7" t="s">
        <v>18</v>
      </c>
      <c r="M43" s="7"/>
      <c r="N43" s="7"/>
      <c r="O43" s="7">
        <v>236</v>
      </c>
      <c r="P43" s="45">
        <f t="shared" si="0"/>
        <v>236</v>
      </c>
    </row>
    <row r="44" spans="1:16" ht="45" x14ac:dyDescent="0.25">
      <c r="A44" s="7">
        <f t="shared" si="1"/>
        <v>41</v>
      </c>
      <c r="B44" s="45" t="s">
        <v>1050</v>
      </c>
      <c r="C44" s="7" t="s">
        <v>1055</v>
      </c>
      <c r="D44" s="43" t="s">
        <v>29</v>
      </c>
      <c r="E44" s="8" t="s">
        <v>13</v>
      </c>
      <c r="F44" s="8" t="s">
        <v>14</v>
      </c>
      <c r="G44" s="8" t="s">
        <v>126</v>
      </c>
      <c r="H44" s="8" t="s">
        <v>16</v>
      </c>
      <c r="I44" s="8" t="s">
        <v>127</v>
      </c>
      <c r="J44" s="7" t="s">
        <v>22</v>
      </c>
      <c r="K44" s="7" t="s">
        <v>18</v>
      </c>
      <c r="L44" s="7" t="s">
        <v>18</v>
      </c>
      <c r="M44" s="7"/>
      <c r="N44" s="7">
        <v>382</v>
      </c>
      <c r="O44" s="7">
        <v>64</v>
      </c>
      <c r="P44" s="45">
        <f t="shared" si="0"/>
        <v>446</v>
      </c>
    </row>
    <row r="45" spans="1:16" ht="45" x14ac:dyDescent="0.25">
      <c r="A45" s="7">
        <f t="shared" si="1"/>
        <v>42</v>
      </c>
      <c r="B45" s="45" t="s">
        <v>1050</v>
      </c>
      <c r="C45" s="7" t="s">
        <v>1055</v>
      </c>
      <c r="D45" s="43" t="s">
        <v>94</v>
      </c>
      <c r="E45" s="8" t="s">
        <v>13</v>
      </c>
      <c r="F45" s="8" t="s">
        <v>14</v>
      </c>
      <c r="G45" s="8" t="s">
        <v>95</v>
      </c>
      <c r="H45" s="8" t="s">
        <v>16</v>
      </c>
      <c r="I45" s="8" t="s">
        <v>96</v>
      </c>
      <c r="J45" s="7" t="s">
        <v>22</v>
      </c>
      <c r="K45" s="7" t="s">
        <v>18</v>
      </c>
      <c r="L45" s="7" t="s">
        <v>18</v>
      </c>
      <c r="M45" s="7"/>
      <c r="N45" s="7">
        <v>269</v>
      </c>
      <c r="O45" s="7">
        <v>202</v>
      </c>
      <c r="P45" s="45">
        <f t="shared" si="0"/>
        <v>471</v>
      </c>
    </row>
    <row r="46" spans="1:16" ht="45" x14ac:dyDescent="0.25">
      <c r="A46" s="7">
        <f t="shared" si="1"/>
        <v>43</v>
      </c>
      <c r="B46" s="45" t="s">
        <v>1050</v>
      </c>
      <c r="C46" s="7" t="s">
        <v>1055</v>
      </c>
      <c r="D46" s="43" t="s">
        <v>109</v>
      </c>
      <c r="E46" s="8" t="s">
        <v>13</v>
      </c>
      <c r="F46" s="8" t="s">
        <v>14</v>
      </c>
      <c r="G46" s="8" t="s">
        <v>110</v>
      </c>
      <c r="H46" s="8" t="s">
        <v>16</v>
      </c>
      <c r="I46" s="8" t="s">
        <v>111</v>
      </c>
      <c r="J46" s="7" t="s">
        <v>22</v>
      </c>
      <c r="K46" s="7" t="s">
        <v>18</v>
      </c>
      <c r="L46" s="7" t="s">
        <v>18</v>
      </c>
      <c r="M46" s="7"/>
      <c r="N46" s="7">
        <v>643</v>
      </c>
      <c r="O46" s="7">
        <v>471</v>
      </c>
      <c r="P46" s="45">
        <f t="shared" si="0"/>
        <v>1114</v>
      </c>
    </row>
    <row r="47" spans="1:16" ht="45" x14ac:dyDescent="0.25">
      <c r="A47" s="7">
        <f t="shared" si="1"/>
        <v>44</v>
      </c>
      <c r="B47" s="45" t="s">
        <v>1050</v>
      </c>
      <c r="C47" s="7" t="s">
        <v>1055</v>
      </c>
      <c r="D47" s="43" t="s">
        <v>26</v>
      </c>
      <c r="E47" s="8" t="s">
        <v>13</v>
      </c>
      <c r="F47" s="8" t="s">
        <v>14</v>
      </c>
      <c r="G47" s="8" t="s">
        <v>27</v>
      </c>
      <c r="H47" s="8" t="s">
        <v>16</v>
      </c>
      <c r="I47" s="8" t="s">
        <v>28</v>
      </c>
      <c r="J47" s="7" t="s">
        <v>22</v>
      </c>
      <c r="K47" s="7" t="s">
        <v>18</v>
      </c>
      <c r="L47" s="7" t="s">
        <v>18</v>
      </c>
      <c r="M47" s="7"/>
      <c r="N47" s="7">
        <v>456</v>
      </c>
      <c r="O47" s="7">
        <v>752</v>
      </c>
      <c r="P47" s="45">
        <f t="shared" si="0"/>
        <v>1208</v>
      </c>
    </row>
    <row r="48" spans="1:16" ht="45" x14ac:dyDescent="0.25">
      <c r="A48" s="7">
        <f t="shared" si="1"/>
        <v>45</v>
      </c>
      <c r="B48" s="45" t="s">
        <v>1050</v>
      </c>
      <c r="C48" s="7" t="s">
        <v>1055</v>
      </c>
      <c r="D48" s="43" t="s">
        <v>64</v>
      </c>
      <c r="E48" s="8" t="s">
        <v>13</v>
      </c>
      <c r="F48" s="8" t="s">
        <v>14</v>
      </c>
      <c r="G48" s="8" t="s">
        <v>65</v>
      </c>
      <c r="H48" s="8" t="s">
        <v>16</v>
      </c>
      <c r="I48" s="8" t="s">
        <v>66</v>
      </c>
      <c r="J48" s="7" t="s">
        <v>22</v>
      </c>
      <c r="K48" s="7" t="s">
        <v>18</v>
      </c>
      <c r="L48" s="7" t="s">
        <v>18</v>
      </c>
      <c r="M48" s="7"/>
      <c r="N48" s="7">
        <v>263</v>
      </c>
      <c r="O48" s="7">
        <v>245</v>
      </c>
      <c r="P48" s="45">
        <f t="shared" si="0"/>
        <v>508</v>
      </c>
    </row>
    <row r="49" spans="1:16" ht="45" x14ac:dyDescent="0.25">
      <c r="A49" s="7">
        <f t="shared" si="1"/>
        <v>46</v>
      </c>
      <c r="B49" s="45" t="s">
        <v>1050</v>
      </c>
      <c r="C49" s="7" t="s">
        <v>1055</v>
      </c>
      <c r="D49" s="43" t="s">
        <v>156</v>
      </c>
      <c r="E49" s="8" t="s">
        <v>13</v>
      </c>
      <c r="F49" s="8" t="s">
        <v>14</v>
      </c>
      <c r="G49" s="8" t="s">
        <v>157</v>
      </c>
      <c r="H49" s="8" t="s">
        <v>16</v>
      </c>
      <c r="I49" s="8" t="s">
        <v>158</v>
      </c>
      <c r="J49" s="7" t="s">
        <v>22</v>
      </c>
      <c r="K49" s="7" t="s">
        <v>18</v>
      </c>
      <c r="L49" s="7" t="s">
        <v>18</v>
      </c>
      <c r="M49" s="7"/>
      <c r="N49" s="7">
        <v>564</v>
      </c>
      <c r="O49" s="7">
        <v>308</v>
      </c>
      <c r="P49" s="45">
        <f t="shared" si="0"/>
        <v>872</v>
      </c>
    </row>
    <row r="50" spans="1:16" ht="45" x14ac:dyDescent="0.25">
      <c r="A50" s="7">
        <f t="shared" si="1"/>
        <v>47</v>
      </c>
      <c r="B50" s="45" t="s">
        <v>1050</v>
      </c>
      <c r="C50" s="7" t="s">
        <v>1055</v>
      </c>
      <c r="D50" s="43" t="s">
        <v>145</v>
      </c>
      <c r="E50" s="8" t="s">
        <v>13</v>
      </c>
      <c r="F50" s="8" t="s">
        <v>14</v>
      </c>
      <c r="G50" s="43" t="s">
        <v>146</v>
      </c>
      <c r="H50" s="8" t="s">
        <v>16</v>
      </c>
      <c r="I50" s="8" t="s">
        <v>147</v>
      </c>
      <c r="J50" s="7" t="s">
        <v>22</v>
      </c>
      <c r="K50" s="7" t="s">
        <v>18</v>
      </c>
      <c r="L50" s="7" t="s">
        <v>18</v>
      </c>
      <c r="M50" s="7"/>
      <c r="N50" s="7">
        <v>706</v>
      </c>
      <c r="O50" s="7">
        <v>388</v>
      </c>
      <c r="P50" s="45">
        <f t="shared" si="0"/>
        <v>1094</v>
      </c>
    </row>
    <row r="51" spans="1:16" ht="30" x14ac:dyDescent="0.25">
      <c r="A51" s="7">
        <f t="shared" si="1"/>
        <v>48</v>
      </c>
      <c r="B51" s="45" t="s">
        <v>1050</v>
      </c>
      <c r="C51" s="7" t="s">
        <v>1055</v>
      </c>
      <c r="D51" s="43" t="s">
        <v>189</v>
      </c>
      <c r="E51" s="8" t="s">
        <v>13</v>
      </c>
      <c r="F51" s="8" t="s">
        <v>14</v>
      </c>
      <c r="G51" s="8" t="s">
        <v>190</v>
      </c>
      <c r="H51" s="8" t="s">
        <v>191</v>
      </c>
      <c r="I51" s="8" t="s">
        <v>192</v>
      </c>
      <c r="J51" s="7" t="s">
        <v>22</v>
      </c>
      <c r="K51" s="7" t="s">
        <v>18</v>
      </c>
      <c r="L51" s="7" t="s">
        <v>22</v>
      </c>
      <c r="M51" s="7"/>
      <c r="N51" s="7">
        <v>385</v>
      </c>
      <c r="O51" s="7"/>
      <c r="P51" s="45">
        <f t="shared" si="0"/>
        <v>385</v>
      </c>
    </row>
    <row r="52" spans="1:16" ht="45" x14ac:dyDescent="0.25">
      <c r="A52" s="7">
        <f t="shared" si="1"/>
        <v>49</v>
      </c>
      <c r="B52" s="45" t="s">
        <v>1050</v>
      </c>
      <c r="C52" s="7" t="s">
        <v>1055</v>
      </c>
      <c r="D52" s="43" t="s">
        <v>79</v>
      </c>
      <c r="E52" s="8" t="s">
        <v>13</v>
      </c>
      <c r="F52" s="8" t="s">
        <v>14</v>
      </c>
      <c r="G52" s="8" t="s">
        <v>80</v>
      </c>
      <c r="H52" s="8" t="s">
        <v>16</v>
      </c>
      <c r="I52" s="8" t="s">
        <v>81</v>
      </c>
      <c r="J52" s="7" t="s">
        <v>18</v>
      </c>
      <c r="K52" s="7" t="s">
        <v>18</v>
      </c>
      <c r="L52" s="7" t="s">
        <v>18</v>
      </c>
      <c r="M52" s="7">
        <v>61</v>
      </c>
      <c r="N52" s="7">
        <v>362</v>
      </c>
      <c r="O52" s="7">
        <v>98</v>
      </c>
      <c r="P52" s="45">
        <f t="shared" si="0"/>
        <v>521</v>
      </c>
    </row>
    <row r="53" spans="1:16" ht="45" x14ac:dyDescent="0.25">
      <c r="A53" s="7">
        <f t="shared" si="1"/>
        <v>50</v>
      </c>
      <c r="B53" s="45" t="s">
        <v>1050</v>
      </c>
      <c r="C53" s="7" t="s">
        <v>1055</v>
      </c>
      <c r="D53" s="43" t="s">
        <v>148</v>
      </c>
      <c r="E53" s="8" t="s">
        <v>13</v>
      </c>
      <c r="F53" s="8" t="s">
        <v>14</v>
      </c>
      <c r="G53" s="8" t="s">
        <v>149</v>
      </c>
      <c r="H53" s="8" t="s">
        <v>16</v>
      </c>
      <c r="I53" s="8" t="s">
        <v>150</v>
      </c>
      <c r="J53" s="7" t="s">
        <v>22</v>
      </c>
      <c r="K53" s="7" t="s">
        <v>18</v>
      </c>
      <c r="L53" s="7" t="s">
        <v>18</v>
      </c>
      <c r="M53" s="7"/>
      <c r="N53" s="7">
        <v>610</v>
      </c>
      <c r="O53" s="7">
        <v>324</v>
      </c>
      <c r="P53" s="45">
        <f t="shared" si="0"/>
        <v>934</v>
      </c>
    </row>
    <row r="54" spans="1:16" ht="45" x14ac:dyDescent="0.25">
      <c r="A54" s="7">
        <f t="shared" si="1"/>
        <v>51</v>
      </c>
      <c r="B54" s="45" t="s">
        <v>1050</v>
      </c>
      <c r="C54" s="7" t="s">
        <v>1055</v>
      </c>
      <c r="D54" s="43" t="s">
        <v>115</v>
      </c>
      <c r="E54" s="8" t="s">
        <v>13</v>
      </c>
      <c r="F54" s="8" t="s">
        <v>14</v>
      </c>
      <c r="G54" s="8" t="s">
        <v>116</v>
      </c>
      <c r="H54" s="8" t="s">
        <v>16</v>
      </c>
      <c r="I54" s="8" t="s">
        <v>117</v>
      </c>
      <c r="J54" s="7" t="s">
        <v>22</v>
      </c>
      <c r="K54" s="7" t="s">
        <v>18</v>
      </c>
      <c r="L54" s="7" t="s">
        <v>18</v>
      </c>
      <c r="M54" s="7"/>
      <c r="N54" s="7">
        <v>408</v>
      </c>
      <c r="O54" s="7">
        <v>298</v>
      </c>
      <c r="P54" s="45">
        <f t="shared" si="0"/>
        <v>706</v>
      </c>
    </row>
    <row r="55" spans="1:16" ht="45" x14ac:dyDescent="0.25">
      <c r="A55" s="7">
        <f t="shared" si="1"/>
        <v>52</v>
      </c>
      <c r="B55" s="45" t="s">
        <v>1050</v>
      </c>
      <c r="C55" s="7" t="s">
        <v>1055</v>
      </c>
      <c r="D55" s="43" t="s">
        <v>120</v>
      </c>
      <c r="E55" s="8" t="s">
        <v>13</v>
      </c>
      <c r="F55" s="8" t="s">
        <v>14</v>
      </c>
      <c r="G55" s="8" t="s">
        <v>121</v>
      </c>
      <c r="H55" s="8" t="s">
        <v>16</v>
      </c>
      <c r="I55" s="8" t="s">
        <v>122</v>
      </c>
      <c r="J55" s="7" t="s">
        <v>22</v>
      </c>
      <c r="K55" s="7" t="s">
        <v>18</v>
      </c>
      <c r="L55" s="7" t="s">
        <v>18</v>
      </c>
      <c r="M55" s="7"/>
      <c r="N55" s="7">
        <v>314</v>
      </c>
      <c r="O55" s="7">
        <v>261</v>
      </c>
      <c r="P55" s="45">
        <f t="shared" si="0"/>
        <v>575</v>
      </c>
    </row>
    <row r="56" spans="1:16" ht="45" x14ac:dyDescent="0.25">
      <c r="A56" s="7">
        <f t="shared" si="1"/>
        <v>53</v>
      </c>
      <c r="B56" s="45" t="s">
        <v>1050</v>
      </c>
      <c r="C56" s="7" t="s">
        <v>1055</v>
      </c>
      <c r="D56" s="43" t="s">
        <v>38</v>
      </c>
      <c r="E56" s="8" t="s">
        <v>13</v>
      </c>
      <c r="F56" s="8" t="s">
        <v>14</v>
      </c>
      <c r="G56" s="8" t="s">
        <v>39</v>
      </c>
      <c r="H56" s="8" t="s">
        <v>16</v>
      </c>
      <c r="I56" s="8" t="s">
        <v>40</v>
      </c>
      <c r="J56" s="7" t="s">
        <v>22</v>
      </c>
      <c r="K56" s="7" t="s">
        <v>18</v>
      </c>
      <c r="L56" s="7" t="s">
        <v>22</v>
      </c>
      <c r="M56" s="7"/>
      <c r="N56" s="7">
        <v>564</v>
      </c>
      <c r="O56" s="7"/>
      <c r="P56" s="45">
        <f t="shared" si="0"/>
        <v>564</v>
      </c>
    </row>
    <row r="57" spans="1:16" ht="45" x14ac:dyDescent="0.25">
      <c r="A57" s="7">
        <f t="shared" si="1"/>
        <v>54</v>
      </c>
      <c r="B57" s="45" t="s">
        <v>1050</v>
      </c>
      <c r="C57" s="7" t="s">
        <v>1055</v>
      </c>
      <c r="D57" s="43" t="s">
        <v>38</v>
      </c>
      <c r="E57" s="8" t="s">
        <v>13</v>
      </c>
      <c r="F57" s="8" t="s">
        <v>14</v>
      </c>
      <c r="G57" s="8" t="s">
        <v>151</v>
      </c>
      <c r="H57" s="8" t="s">
        <v>16</v>
      </c>
      <c r="I57" s="8" t="s">
        <v>152</v>
      </c>
      <c r="J57" s="7" t="s">
        <v>22</v>
      </c>
      <c r="K57" s="7" t="s">
        <v>18</v>
      </c>
      <c r="L57" s="7" t="s">
        <v>18</v>
      </c>
      <c r="M57" s="7"/>
      <c r="N57" s="7">
        <v>0</v>
      </c>
      <c r="O57" s="7">
        <v>479</v>
      </c>
      <c r="P57" s="45">
        <f t="shared" si="0"/>
        <v>479</v>
      </c>
    </row>
    <row r="58" spans="1:16" ht="45" x14ac:dyDescent="0.25">
      <c r="A58" s="7">
        <f t="shared" si="1"/>
        <v>55</v>
      </c>
      <c r="B58" s="45" t="s">
        <v>1050</v>
      </c>
      <c r="C58" s="7" t="s">
        <v>1055</v>
      </c>
      <c r="D58" s="43" t="s">
        <v>170</v>
      </c>
      <c r="E58" s="8" t="s">
        <v>13</v>
      </c>
      <c r="F58" s="8" t="s">
        <v>14</v>
      </c>
      <c r="G58" s="8" t="s">
        <v>171</v>
      </c>
      <c r="H58" s="8" t="s">
        <v>16</v>
      </c>
      <c r="I58" s="8" t="s">
        <v>172</v>
      </c>
      <c r="J58" s="7" t="s">
        <v>22</v>
      </c>
      <c r="K58" s="7" t="s">
        <v>18</v>
      </c>
      <c r="L58" s="7" t="s">
        <v>18</v>
      </c>
      <c r="M58" s="7"/>
      <c r="N58" s="7">
        <v>652</v>
      </c>
      <c r="O58" s="7">
        <v>803</v>
      </c>
      <c r="P58" s="45">
        <f t="shared" si="0"/>
        <v>1455</v>
      </c>
    </row>
    <row r="59" spans="1:16" ht="30" x14ac:dyDescent="0.25">
      <c r="A59" s="7">
        <f t="shared" si="1"/>
        <v>56</v>
      </c>
      <c r="B59" s="45" t="s">
        <v>1050</v>
      </c>
      <c r="C59" s="7" t="s">
        <v>1055</v>
      </c>
      <c r="D59" s="43" t="s">
        <v>193</v>
      </c>
      <c r="E59" s="8" t="s">
        <v>13</v>
      </c>
      <c r="F59" s="8" t="s">
        <v>14</v>
      </c>
      <c r="G59" s="8" t="s">
        <v>194</v>
      </c>
      <c r="H59" s="8" t="s">
        <v>191</v>
      </c>
      <c r="I59" s="8" t="s">
        <v>195</v>
      </c>
      <c r="J59" s="7" t="s">
        <v>22</v>
      </c>
      <c r="K59" s="7" t="s">
        <v>18</v>
      </c>
      <c r="L59" s="7" t="s">
        <v>18</v>
      </c>
      <c r="M59" s="7"/>
      <c r="N59" s="7">
        <v>613</v>
      </c>
      <c r="O59" s="7">
        <v>530</v>
      </c>
      <c r="P59" s="45">
        <f t="shared" si="0"/>
        <v>1143</v>
      </c>
    </row>
    <row r="60" spans="1:16" ht="30" x14ac:dyDescent="0.25">
      <c r="A60" s="7">
        <f t="shared" si="1"/>
        <v>57</v>
      </c>
      <c r="B60" s="45" t="s">
        <v>1050</v>
      </c>
      <c r="C60" s="7" t="s">
        <v>1055</v>
      </c>
      <c r="D60" s="43" t="s">
        <v>193</v>
      </c>
      <c r="E60" s="8" t="s">
        <v>13</v>
      </c>
      <c r="F60" s="8" t="s">
        <v>14</v>
      </c>
      <c r="G60" s="8" t="s">
        <v>196</v>
      </c>
      <c r="H60" s="8" t="s">
        <v>191</v>
      </c>
      <c r="I60" s="8" t="s">
        <v>197</v>
      </c>
      <c r="J60" s="7" t="s">
        <v>22</v>
      </c>
      <c r="K60" s="7" t="s">
        <v>18</v>
      </c>
      <c r="L60" s="7" t="s">
        <v>22</v>
      </c>
      <c r="M60" s="7"/>
      <c r="N60" s="7">
        <v>24</v>
      </c>
      <c r="O60" s="7"/>
      <c r="P60" s="45">
        <f t="shared" si="0"/>
        <v>24</v>
      </c>
    </row>
    <row r="61" spans="1:16" ht="45" x14ac:dyDescent="0.25">
      <c r="A61" s="7">
        <f t="shared" si="1"/>
        <v>58</v>
      </c>
      <c r="B61" s="45" t="s">
        <v>1050</v>
      </c>
      <c r="C61" s="7" t="s">
        <v>1055</v>
      </c>
      <c r="D61" s="43" t="s">
        <v>23</v>
      </c>
      <c r="E61" s="8" t="s">
        <v>13</v>
      </c>
      <c r="F61" s="8" t="s">
        <v>14</v>
      </c>
      <c r="G61" s="8" t="s">
        <v>24</v>
      </c>
      <c r="H61" s="8" t="s">
        <v>16</v>
      </c>
      <c r="I61" s="8" t="s">
        <v>25</v>
      </c>
      <c r="J61" s="7" t="s">
        <v>22</v>
      </c>
      <c r="K61" s="7" t="s">
        <v>18</v>
      </c>
      <c r="L61" s="7" t="s">
        <v>18</v>
      </c>
      <c r="M61" s="7"/>
      <c r="N61" s="7">
        <v>47</v>
      </c>
      <c r="O61" s="7">
        <v>33</v>
      </c>
      <c r="P61" s="45">
        <f t="shared" si="0"/>
        <v>80</v>
      </c>
    </row>
    <row r="62" spans="1:16" ht="45" x14ac:dyDescent="0.25">
      <c r="A62" s="7">
        <f t="shared" si="1"/>
        <v>59</v>
      </c>
      <c r="B62" s="45" t="s">
        <v>1050</v>
      </c>
      <c r="C62" s="7" t="s">
        <v>1055</v>
      </c>
      <c r="D62" s="43" t="s">
        <v>19</v>
      </c>
      <c r="E62" s="8" t="s">
        <v>13</v>
      </c>
      <c r="F62" s="8" t="s">
        <v>14</v>
      </c>
      <c r="G62" s="8" t="s">
        <v>20</v>
      </c>
      <c r="H62" s="8" t="s">
        <v>16</v>
      </c>
      <c r="I62" s="8" t="s">
        <v>21</v>
      </c>
      <c r="J62" s="7" t="s">
        <v>22</v>
      </c>
      <c r="K62" s="7" t="s">
        <v>18</v>
      </c>
      <c r="L62" s="7" t="s">
        <v>18</v>
      </c>
      <c r="M62" s="7"/>
      <c r="N62" s="7">
        <v>412</v>
      </c>
      <c r="O62" s="7">
        <v>558</v>
      </c>
      <c r="P62" s="45">
        <f t="shared" si="0"/>
        <v>970</v>
      </c>
    </row>
    <row r="63" spans="1:16" ht="45" x14ac:dyDescent="0.25">
      <c r="A63" s="7">
        <f t="shared" si="1"/>
        <v>60</v>
      </c>
      <c r="B63" s="45" t="s">
        <v>1050</v>
      </c>
      <c r="C63" s="7" t="s">
        <v>1055</v>
      </c>
      <c r="D63" s="43" t="s">
        <v>106</v>
      </c>
      <c r="E63" s="8" t="s">
        <v>13</v>
      </c>
      <c r="F63" s="8" t="s">
        <v>14</v>
      </c>
      <c r="G63" s="8" t="s">
        <v>107</v>
      </c>
      <c r="H63" s="8" t="s">
        <v>16</v>
      </c>
      <c r="I63" s="8" t="s">
        <v>108</v>
      </c>
      <c r="J63" s="7" t="s">
        <v>22</v>
      </c>
      <c r="K63" s="7" t="s">
        <v>18</v>
      </c>
      <c r="L63" s="7" t="s">
        <v>18</v>
      </c>
      <c r="M63" s="7"/>
      <c r="N63" s="7">
        <v>541</v>
      </c>
      <c r="O63" s="7">
        <v>340</v>
      </c>
      <c r="P63" s="45">
        <f t="shared" si="0"/>
        <v>881</v>
      </c>
    </row>
    <row r="64" spans="1:16" ht="45" x14ac:dyDescent="0.25">
      <c r="A64" s="7">
        <f t="shared" si="1"/>
        <v>61</v>
      </c>
      <c r="B64" s="45" t="s">
        <v>1050</v>
      </c>
      <c r="C64" s="7" t="s">
        <v>1055</v>
      </c>
      <c r="D64" s="43" t="s">
        <v>91</v>
      </c>
      <c r="E64" s="8" t="s">
        <v>13</v>
      </c>
      <c r="F64" s="8" t="s">
        <v>14</v>
      </c>
      <c r="G64" s="8" t="s">
        <v>92</v>
      </c>
      <c r="H64" s="8" t="s">
        <v>16</v>
      </c>
      <c r="I64" s="8" t="s">
        <v>93</v>
      </c>
      <c r="J64" s="7" t="s">
        <v>22</v>
      </c>
      <c r="K64" s="7" t="s">
        <v>18</v>
      </c>
      <c r="L64" s="7" t="s">
        <v>18</v>
      </c>
      <c r="M64" s="7"/>
      <c r="N64" s="7">
        <v>267</v>
      </c>
      <c r="O64" s="7">
        <v>331</v>
      </c>
      <c r="P64" s="45">
        <f t="shared" si="0"/>
        <v>598</v>
      </c>
    </row>
    <row r="65" spans="1:16" ht="45" x14ac:dyDescent="0.25">
      <c r="A65" s="7">
        <f t="shared" si="1"/>
        <v>62</v>
      </c>
      <c r="B65" s="45" t="s">
        <v>1050</v>
      </c>
      <c r="C65" s="7" t="s">
        <v>1055</v>
      </c>
      <c r="D65" s="43" t="s">
        <v>91</v>
      </c>
      <c r="E65" s="8" t="s">
        <v>13</v>
      </c>
      <c r="F65" s="8" t="s">
        <v>14</v>
      </c>
      <c r="G65" s="8" t="s">
        <v>198</v>
      </c>
      <c r="H65" s="8" t="s">
        <v>191</v>
      </c>
      <c r="I65" s="8" t="s">
        <v>147</v>
      </c>
      <c r="J65" s="7" t="s">
        <v>22</v>
      </c>
      <c r="K65" s="7" t="s">
        <v>18</v>
      </c>
      <c r="L65" s="7" t="s">
        <v>22</v>
      </c>
      <c r="M65" s="7"/>
      <c r="N65" s="7">
        <v>286</v>
      </c>
      <c r="O65" s="7"/>
      <c r="P65" s="45">
        <f t="shared" si="0"/>
        <v>286</v>
      </c>
    </row>
    <row r="66" spans="1:16" ht="45" x14ac:dyDescent="0.25">
      <c r="A66" s="7">
        <f t="shared" si="1"/>
        <v>63</v>
      </c>
      <c r="B66" s="45" t="s">
        <v>1050</v>
      </c>
      <c r="C66" s="7" t="s">
        <v>1055</v>
      </c>
      <c r="D66" s="43" t="s">
        <v>128</v>
      </c>
      <c r="E66" s="8" t="s">
        <v>13</v>
      </c>
      <c r="F66" s="8" t="s">
        <v>14</v>
      </c>
      <c r="G66" s="8" t="s">
        <v>129</v>
      </c>
      <c r="H66" s="8" t="s">
        <v>16</v>
      </c>
      <c r="I66" s="8" t="s">
        <v>130</v>
      </c>
      <c r="J66" s="7" t="s">
        <v>22</v>
      </c>
      <c r="K66" s="7" t="s">
        <v>18</v>
      </c>
      <c r="L66" s="7" t="s">
        <v>18</v>
      </c>
      <c r="M66" s="7"/>
      <c r="N66" s="7">
        <v>49</v>
      </c>
      <c r="O66" s="7">
        <v>50</v>
      </c>
      <c r="P66" s="45">
        <f t="shared" si="0"/>
        <v>99</v>
      </c>
    </row>
    <row r="67" spans="1:16" ht="45" x14ac:dyDescent="0.25">
      <c r="A67" s="7">
        <f t="shared" si="1"/>
        <v>64</v>
      </c>
      <c r="B67" s="45" t="s">
        <v>1050</v>
      </c>
      <c r="C67" s="7" t="s">
        <v>1055</v>
      </c>
      <c r="D67" s="43" t="s">
        <v>103</v>
      </c>
      <c r="E67" s="8" t="s">
        <v>13</v>
      </c>
      <c r="F67" s="8" t="s">
        <v>14</v>
      </c>
      <c r="G67" s="8" t="s">
        <v>104</v>
      </c>
      <c r="H67" s="8" t="s">
        <v>16</v>
      </c>
      <c r="I67" s="8" t="s">
        <v>105</v>
      </c>
      <c r="J67" s="7" t="s">
        <v>22</v>
      </c>
      <c r="K67" s="7" t="s">
        <v>18</v>
      </c>
      <c r="L67" s="7" t="s">
        <v>18</v>
      </c>
      <c r="M67" s="7"/>
      <c r="N67" s="7">
        <v>237</v>
      </c>
      <c r="O67" s="7">
        <v>162</v>
      </c>
      <c r="P67" s="45">
        <f t="shared" si="0"/>
        <v>399</v>
      </c>
    </row>
    <row r="68" spans="1:16" ht="45" x14ac:dyDescent="0.25">
      <c r="A68" s="7">
        <f t="shared" si="1"/>
        <v>65</v>
      </c>
      <c r="B68" s="45" t="s">
        <v>1050</v>
      </c>
      <c r="C68" s="7" t="s">
        <v>1055</v>
      </c>
      <c r="D68" s="43" t="s">
        <v>162</v>
      </c>
      <c r="E68" s="8" t="s">
        <v>13</v>
      </c>
      <c r="F68" s="8" t="s">
        <v>14</v>
      </c>
      <c r="G68" s="8" t="s">
        <v>163</v>
      </c>
      <c r="H68" s="8" t="s">
        <v>16</v>
      </c>
      <c r="I68" s="8" t="s">
        <v>102</v>
      </c>
      <c r="J68" s="7" t="s">
        <v>22</v>
      </c>
      <c r="K68" s="7" t="s">
        <v>18</v>
      </c>
      <c r="L68" s="7" t="s">
        <v>22</v>
      </c>
      <c r="M68" s="7"/>
      <c r="N68" s="7">
        <v>18</v>
      </c>
      <c r="O68" s="7"/>
      <c r="P68" s="45">
        <f t="shared" ref="P68:P69" si="2">M68+N68+O68</f>
        <v>18</v>
      </c>
    </row>
    <row r="69" spans="1:16" ht="45" x14ac:dyDescent="0.25">
      <c r="A69" s="7">
        <f t="shared" si="1"/>
        <v>66</v>
      </c>
      <c r="B69" s="45" t="s">
        <v>1050</v>
      </c>
      <c r="C69" s="7" t="s">
        <v>1055</v>
      </c>
      <c r="D69" s="43" t="s">
        <v>112</v>
      </c>
      <c r="E69" s="8" t="s">
        <v>13</v>
      </c>
      <c r="F69" s="8" t="s">
        <v>14</v>
      </c>
      <c r="G69" s="8" t="s">
        <v>113</v>
      </c>
      <c r="H69" s="8" t="s">
        <v>16</v>
      </c>
      <c r="I69" s="8" t="s">
        <v>114</v>
      </c>
      <c r="J69" s="7" t="s">
        <v>22</v>
      </c>
      <c r="K69" s="7" t="s">
        <v>22</v>
      </c>
      <c r="L69" s="7" t="s">
        <v>18</v>
      </c>
      <c r="M69" s="7"/>
      <c r="N69" s="7"/>
      <c r="O69" s="7">
        <v>28</v>
      </c>
      <c r="P69" s="45">
        <f t="shared" si="2"/>
        <v>28</v>
      </c>
    </row>
    <row r="70" spans="1:16" x14ac:dyDescent="0.25">
      <c r="A70" s="7"/>
      <c r="B70" s="45"/>
      <c r="C70" s="7"/>
      <c r="D70" s="45" t="s">
        <v>1000</v>
      </c>
      <c r="E70" s="97"/>
      <c r="F70" s="97"/>
      <c r="G70" s="97"/>
      <c r="H70" s="7"/>
      <c r="I70" s="7"/>
      <c r="J70" s="7"/>
      <c r="K70" s="7"/>
      <c r="L70" s="7"/>
      <c r="M70" s="95">
        <f>SUM(M4:M69)</f>
        <v>416</v>
      </c>
      <c r="N70" s="95">
        <f>SUM(N4:N69)</f>
        <v>16551</v>
      </c>
      <c r="O70" s="95">
        <f>SUM(O4:O69)</f>
        <v>12377</v>
      </c>
      <c r="P70" s="2">
        <f>SUM(P4:P69)</f>
        <v>29344</v>
      </c>
    </row>
    <row r="71" spans="1:16" ht="18.75" x14ac:dyDescent="0.25">
      <c r="A71" s="146" t="s">
        <v>1060</v>
      </c>
      <c r="B71" s="146"/>
      <c r="C71" s="146"/>
      <c r="D71" s="146"/>
      <c r="E71" s="146"/>
      <c r="F71" s="146"/>
      <c r="G71" s="146"/>
      <c r="H71" s="146"/>
      <c r="I71" s="146"/>
      <c r="J71" s="146"/>
      <c r="K71" s="146"/>
      <c r="L71" s="146"/>
      <c r="M71" s="146"/>
      <c r="N71" s="146"/>
      <c r="O71" s="146"/>
      <c r="P71" s="98"/>
    </row>
    <row r="72" spans="1:16" ht="48" x14ac:dyDescent="0.25">
      <c r="A72" s="2"/>
      <c r="B72" s="2" t="s">
        <v>1049</v>
      </c>
      <c r="C72" s="2" t="s">
        <v>1051</v>
      </c>
      <c r="D72" s="3" t="s">
        <v>0</v>
      </c>
      <c r="E72" s="6" t="s">
        <v>1</v>
      </c>
      <c r="F72" s="3" t="s">
        <v>2</v>
      </c>
      <c r="G72" s="3" t="s">
        <v>3</v>
      </c>
      <c r="H72" s="3" t="s">
        <v>4</v>
      </c>
      <c r="I72" s="3" t="s">
        <v>5</v>
      </c>
      <c r="J72" s="3" t="s">
        <v>6</v>
      </c>
      <c r="K72" s="3" t="s">
        <v>7</v>
      </c>
      <c r="L72" s="3" t="s">
        <v>8</v>
      </c>
      <c r="M72" s="3" t="s">
        <v>9</v>
      </c>
      <c r="N72" s="3" t="s">
        <v>10</v>
      </c>
      <c r="O72" s="3" t="s">
        <v>11</v>
      </c>
      <c r="P72" s="3" t="s">
        <v>1053</v>
      </c>
    </row>
    <row r="73" spans="1:16" ht="47.45" customHeight="1" x14ac:dyDescent="0.25">
      <c r="A73" s="7">
        <f t="shared" ref="A73:A98" si="3">1+A72</f>
        <v>1</v>
      </c>
      <c r="B73" s="7" t="s">
        <v>1050</v>
      </c>
      <c r="C73" s="7" t="s">
        <v>1052</v>
      </c>
      <c r="D73" s="43" t="s">
        <v>236</v>
      </c>
      <c r="E73" s="8" t="s">
        <v>13</v>
      </c>
      <c r="F73" s="8" t="s">
        <v>14</v>
      </c>
      <c r="G73" s="8" t="s">
        <v>237</v>
      </c>
      <c r="H73" s="8" t="s">
        <v>238</v>
      </c>
      <c r="I73" s="8" t="s">
        <v>239</v>
      </c>
      <c r="J73" s="7" t="s">
        <v>18</v>
      </c>
      <c r="K73" s="7" t="s">
        <v>22</v>
      </c>
      <c r="L73" s="7" t="s">
        <v>22</v>
      </c>
      <c r="M73" s="7">
        <v>11</v>
      </c>
      <c r="N73" s="7"/>
      <c r="O73" s="7"/>
      <c r="P73" s="7">
        <f>M73+N73+O73</f>
        <v>11</v>
      </c>
    </row>
    <row r="74" spans="1:16" x14ac:dyDescent="0.25">
      <c r="A74" s="7">
        <f t="shared" si="3"/>
        <v>2</v>
      </c>
      <c r="B74" s="7" t="s">
        <v>1050</v>
      </c>
      <c r="C74" s="7" t="s">
        <v>1052</v>
      </c>
      <c r="D74" s="43" t="s">
        <v>279</v>
      </c>
      <c r="E74" s="8" t="s">
        <v>13</v>
      </c>
      <c r="F74" s="8" t="s">
        <v>14</v>
      </c>
      <c r="G74" s="8" t="s">
        <v>280</v>
      </c>
      <c r="H74" s="8" t="s">
        <v>281</v>
      </c>
      <c r="I74" s="8" t="s">
        <v>262</v>
      </c>
      <c r="J74" s="7" t="s">
        <v>18</v>
      </c>
      <c r="K74" s="7" t="s">
        <v>22</v>
      </c>
      <c r="L74" s="7" t="s">
        <v>22</v>
      </c>
      <c r="M74" s="7">
        <v>13</v>
      </c>
      <c r="N74" s="7"/>
      <c r="O74" s="7"/>
      <c r="P74" s="7">
        <f t="shared" ref="P74:P77" si="4">M74+N74+O74</f>
        <v>13</v>
      </c>
    </row>
    <row r="75" spans="1:16" ht="60" x14ac:dyDescent="0.25">
      <c r="A75" s="7">
        <f t="shared" si="3"/>
        <v>3</v>
      </c>
      <c r="B75" s="7" t="s">
        <v>1050</v>
      </c>
      <c r="C75" s="7" t="s">
        <v>1052</v>
      </c>
      <c r="D75" s="43" t="s">
        <v>266</v>
      </c>
      <c r="E75" s="8" t="s">
        <v>13</v>
      </c>
      <c r="F75" s="8" t="s">
        <v>14</v>
      </c>
      <c r="G75" s="8" t="s">
        <v>267</v>
      </c>
      <c r="H75" s="8" t="s">
        <v>210</v>
      </c>
      <c r="I75" s="8" t="s">
        <v>268</v>
      </c>
      <c r="J75" s="7" t="s">
        <v>18</v>
      </c>
      <c r="K75" s="7" t="s">
        <v>22</v>
      </c>
      <c r="L75" s="7" t="s">
        <v>22</v>
      </c>
      <c r="M75" s="7">
        <v>11</v>
      </c>
      <c r="N75" s="7"/>
      <c r="O75" s="7"/>
      <c r="P75" s="7">
        <f t="shared" si="4"/>
        <v>11</v>
      </c>
    </row>
    <row r="76" spans="1:16" ht="30" x14ac:dyDescent="0.25">
      <c r="A76" s="7">
        <f t="shared" si="3"/>
        <v>4</v>
      </c>
      <c r="B76" s="7" t="s">
        <v>1050</v>
      </c>
      <c r="C76" s="7" t="s">
        <v>1052</v>
      </c>
      <c r="D76" s="43" t="s">
        <v>282</v>
      </c>
      <c r="E76" s="8" t="s">
        <v>13</v>
      </c>
      <c r="F76" s="8" t="s">
        <v>14</v>
      </c>
      <c r="G76" s="8" t="s">
        <v>283</v>
      </c>
      <c r="H76" s="8" t="s">
        <v>238</v>
      </c>
      <c r="I76" s="8" t="s">
        <v>284</v>
      </c>
      <c r="J76" s="7" t="s">
        <v>18</v>
      </c>
      <c r="K76" s="7" t="s">
        <v>22</v>
      </c>
      <c r="L76" s="7" t="s">
        <v>22</v>
      </c>
      <c r="M76" s="7">
        <v>112</v>
      </c>
      <c r="N76" s="7"/>
      <c r="O76" s="7"/>
      <c r="P76" s="7">
        <f t="shared" si="4"/>
        <v>112</v>
      </c>
    </row>
    <row r="77" spans="1:16" ht="30" x14ac:dyDescent="0.25">
      <c r="A77" s="7">
        <f t="shared" si="3"/>
        <v>5</v>
      </c>
      <c r="B77" s="7" t="s">
        <v>1050</v>
      </c>
      <c r="C77" s="7" t="s">
        <v>1052</v>
      </c>
      <c r="D77" s="43" t="s">
        <v>276</v>
      </c>
      <c r="E77" s="8" t="s">
        <v>13</v>
      </c>
      <c r="F77" s="8" t="s">
        <v>14</v>
      </c>
      <c r="G77" s="8" t="s">
        <v>277</v>
      </c>
      <c r="H77" s="8" t="s">
        <v>278</v>
      </c>
      <c r="I77" s="8" t="s">
        <v>271</v>
      </c>
      <c r="J77" s="7" t="s">
        <v>18</v>
      </c>
      <c r="K77" s="7" t="s">
        <v>22</v>
      </c>
      <c r="L77" s="7" t="s">
        <v>22</v>
      </c>
      <c r="M77" s="7">
        <v>42</v>
      </c>
      <c r="N77" s="7"/>
      <c r="O77" s="7"/>
      <c r="P77" s="7">
        <f t="shared" si="4"/>
        <v>42</v>
      </c>
    </row>
    <row r="78" spans="1:16" x14ac:dyDescent="0.25">
      <c r="A78" s="7">
        <f t="shared" si="3"/>
        <v>6</v>
      </c>
      <c r="B78" s="7" t="s">
        <v>1050</v>
      </c>
      <c r="C78" s="7" t="s">
        <v>1052</v>
      </c>
      <c r="D78" s="43" t="s">
        <v>208</v>
      </c>
      <c r="E78" s="8" t="s">
        <v>13</v>
      </c>
      <c r="F78" s="8" t="s">
        <v>14</v>
      </c>
      <c r="G78" s="8" t="s">
        <v>209</v>
      </c>
      <c r="H78" s="8" t="s">
        <v>210</v>
      </c>
      <c r="I78" s="8" t="s">
        <v>211</v>
      </c>
      <c r="J78" s="7" t="s">
        <v>22</v>
      </c>
      <c r="K78" s="7" t="s">
        <v>18</v>
      </c>
      <c r="L78" s="7" t="s">
        <v>18</v>
      </c>
      <c r="M78" s="7"/>
      <c r="N78" s="7">
        <v>395</v>
      </c>
      <c r="O78" s="7">
        <v>22</v>
      </c>
      <c r="P78" s="7">
        <f>M78+N78+O78</f>
        <v>417</v>
      </c>
    </row>
    <row r="79" spans="1:16" x14ac:dyDescent="0.25">
      <c r="A79" s="7">
        <f t="shared" si="3"/>
        <v>7</v>
      </c>
      <c r="B79" s="7" t="s">
        <v>1050</v>
      </c>
      <c r="C79" s="7" t="s">
        <v>1052</v>
      </c>
      <c r="D79" s="43" t="s">
        <v>208</v>
      </c>
      <c r="E79" s="8" t="s">
        <v>13</v>
      </c>
      <c r="F79" s="8" t="s">
        <v>14</v>
      </c>
      <c r="G79" s="8" t="s">
        <v>240</v>
      </c>
      <c r="H79" s="8" t="s">
        <v>210</v>
      </c>
      <c r="I79" s="8" t="s">
        <v>241</v>
      </c>
      <c r="J79" s="7" t="s">
        <v>18</v>
      </c>
      <c r="K79" s="7" t="s">
        <v>22</v>
      </c>
      <c r="L79" s="7" t="s">
        <v>22</v>
      </c>
      <c r="M79" s="7">
        <v>68</v>
      </c>
      <c r="N79" s="7"/>
      <c r="O79" s="7"/>
      <c r="P79" s="7">
        <f t="shared" ref="P79:P81" si="5">M79+N79+O79</f>
        <v>68</v>
      </c>
    </row>
    <row r="80" spans="1:16" ht="30" x14ac:dyDescent="0.25">
      <c r="A80" s="7">
        <f t="shared" si="3"/>
        <v>8</v>
      </c>
      <c r="B80" s="7" t="s">
        <v>1050</v>
      </c>
      <c r="C80" s="7" t="s">
        <v>1052</v>
      </c>
      <c r="D80" s="43" t="s">
        <v>220</v>
      </c>
      <c r="E80" s="8" t="s">
        <v>13</v>
      </c>
      <c r="F80" s="8" t="s">
        <v>14</v>
      </c>
      <c r="G80" s="8" t="s">
        <v>221</v>
      </c>
      <c r="H80" s="8" t="s">
        <v>206</v>
      </c>
      <c r="I80" s="8" t="s">
        <v>222</v>
      </c>
      <c r="J80" s="7" t="s">
        <v>22</v>
      </c>
      <c r="K80" s="7" t="s">
        <v>18</v>
      </c>
      <c r="L80" s="7" t="s">
        <v>18</v>
      </c>
      <c r="M80" s="7"/>
      <c r="N80" s="7">
        <v>1519</v>
      </c>
      <c r="O80" s="7">
        <v>581</v>
      </c>
      <c r="P80" s="7">
        <f t="shared" si="5"/>
        <v>2100</v>
      </c>
    </row>
    <row r="81" spans="1:16" x14ac:dyDescent="0.25">
      <c r="A81" s="7">
        <f t="shared" si="3"/>
        <v>9</v>
      </c>
      <c r="B81" s="7" t="s">
        <v>1050</v>
      </c>
      <c r="C81" s="7" t="s">
        <v>1052</v>
      </c>
      <c r="D81" s="43" t="s">
        <v>212</v>
      </c>
      <c r="E81" s="8" t="s">
        <v>13</v>
      </c>
      <c r="F81" s="8" t="s">
        <v>14</v>
      </c>
      <c r="G81" s="8" t="s">
        <v>213</v>
      </c>
      <c r="H81" s="8" t="s">
        <v>210</v>
      </c>
      <c r="I81" s="8" t="s">
        <v>214</v>
      </c>
      <c r="J81" s="7" t="s">
        <v>22</v>
      </c>
      <c r="K81" s="7" t="s">
        <v>22</v>
      </c>
      <c r="L81" s="7" t="s">
        <v>18</v>
      </c>
      <c r="M81" s="7"/>
      <c r="N81" s="7"/>
      <c r="O81" s="7">
        <v>254</v>
      </c>
      <c r="P81" s="7">
        <f t="shared" si="5"/>
        <v>254</v>
      </c>
    </row>
    <row r="82" spans="1:16" ht="30" x14ac:dyDescent="0.25">
      <c r="A82" s="7">
        <f t="shared" si="3"/>
        <v>10</v>
      </c>
      <c r="B82" s="7" t="s">
        <v>1050</v>
      </c>
      <c r="C82" s="7" t="s">
        <v>1052</v>
      </c>
      <c r="D82" s="43" t="s">
        <v>257</v>
      </c>
      <c r="E82" s="8" t="s">
        <v>13</v>
      </c>
      <c r="F82" s="8" t="s">
        <v>14</v>
      </c>
      <c r="G82" s="8" t="s">
        <v>258</v>
      </c>
      <c r="H82" s="8" t="s">
        <v>231</v>
      </c>
      <c r="I82" s="8" t="s">
        <v>259</v>
      </c>
      <c r="J82" s="7" t="s">
        <v>18</v>
      </c>
      <c r="K82" s="7" t="s">
        <v>18</v>
      </c>
      <c r="L82" s="7" t="s">
        <v>18</v>
      </c>
      <c r="M82" s="7">
        <v>0</v>
      </c>
      <c r="N82" s="7">
        <v>30</v>
      </c>
      <c r="O82" s="7">
        <v>21</v>
      </c>
      <c r="P82" s="7">
        <f>M82+N82+O82</f>
        <v>51</v>
      </c>
    </row>
    <row r="83" spans="1:16" ht="45" x14ac:dyDescent="0.25">
      <c r="A83" s="7">
        <f t="shared" si="3"/>
        <v>11</v>
      </c>
      <c r="B83" s="7" t="s">
        <v>1050</v>
      </c>
      <c r="C83" s="7" t="s">
        <v>1052</v>
      </c>
      <c r="D83" s="43" t="s">
        <v>242</v>
      </c>
      <c r="E83" s="8" t="s">
        <v>13</v>
      </c>
      <c r="F83" s="8" t="s">
        <v>14</v>
      </c>
      <c r="G83" s="8" t="s">
        <v>243</v>
      </c>
      <c r="H83" s="8" t="s">
        <v>244</v>
      </c>
      <c r="I83" s="8" t="s">
        <v>245</v>
      </c>
      <c r="J83" s="7" t="s">
        <v>18</v>
      </c>
      <c r="K83" s="7" t="s">
        <v>18</v>
      </c>
      <c r="L83" s="7" t="s">
        <v>18</v>
      </c>
      <c r="M83" s="7">
        <v>0</v>
      </c>
      <c r="N83" s="7">
        <v>65</v>
      </c>
      <c r="O83" s="7">
        <v>33</v>
      </c>
      <c r="P83" s="7">
        <f t="shared" ref="P83:P98" si="6">M83+N83+O83</f>
        <v>98</v>
      </c>
    </row>
    <row r="84" spans="1:16" ht="30" x14ac:dyDescent="0.25">
      <c r="A84" s="7">
        <f t="shared" si="3"/>
        <v>12</v>
      </c>
      <c r="B84" s="7" t="s">
        <v>1050</v>
      </c>
      <c r="C84" s="7" t="s">
        <v>1052</v>
      </c>
      <c r="D84" s="43" t="s">
        <v>249</v>
      </c>
      <c r="E84" s="8" t="s">
        <v>13</v>
      </c>
      <c r="F84" s="8" t="s">
        <v>14</v>
      </c>
      <c r="G84" s="8" t="s">
        <v>250</v>
      </c>
      <c r="H84" s="8" t="s">
        <v>244</v>
      </c>
      <c r="I84" s="8" t="s">
        <v>251</v>
      </c>
      <c r="J84" s="7" t="s">
        <v>18</v>
      </c>
      <c r="K84" s="7" t="s">
        <v>18</v>
      </c>
      <c r="L84" s="7" t="s">
        <v>18</v>
      </c>
      <c r="M84" s="7">
        <v>25</v>
      </c>
      <c r="N84" s="7">
        <v>53</v>
      </c>
      <c r="O84" s="7">
        <v>21</v>
      </c>
      <c r="P84" s="7">
        <f t="shared" si="6"/>
        <v>99</v>
      </c>
    </row>
    <row r="85" spans="1:16" ht="30" x14ac:dyDescent="0.25">
      <c r="A85" s="7">
        <f t="shared" si="3"/>
        <v>13</v>
      </c>
      <c r="B85" s="7" t="s">
        <v>1050</v>
      </c>
      <c r="C85" s="7" t="s">
        <v>1052</v>
      </c>
      <c r="D85" s="43" t="s">
        <v>252</v>
      </c>
      <c r="E85" s="8" t="s">
        <v>13</v>
      </c>
      <c r="F85" s="8" t="s">
        <v>14</v>
      </c>
      <c r="G85" s="8" t="s">
        <v>253</v>
      </c>
      <c r="H85" s="8" t="s">
        <v>238</v>
      </c>
      <c r="I85" s="8" t="s">
        <v>254</v>
      </c>
      <c r="J85" s="7" t="s">
        <v>22</v>
      </c>
      <c r="K85" s="7" t="s">
        <v>18</v>
      </c>
      <c r="L85" s="7" t="s">
        <v>18</v>
      </c>
      <c r="M85" s="7"/>
      <c r="N85" s="7">
        <v>557</v>
      </c>
      <c r="O85" s="7">
        <v>315</v>
      </c>
      <c r="P85" s="7">
        <f t="shared" si="6"/>
        <v>872</v>
      </c>
    </row>
    <row r="86" spans="1:16" ht="30" x14ac:dyDescent="0.25">
      <c r="A86" s="7">
        <f t="shared" si="3"/>
        <v>14</v>
      </c>
      <c r="B86" s="7" t="s">
        <v>1050</v>
      </c>
      <c r="C86" s="7" t="s">
        <v>1052</v>
      </c>
      <c r="D86" s="43" t="s">
        <v>263</v>
      </c>
      <c r="E86" s="8" t="s">
        <v>13</v>
      </c>
      <c r="F86" s="8" t="s">
        <v>14</v>
      </c>
      <c r="G86" s="8" t="s">
        <v>264</v>
      </c>
      <c r="H86" s="8" t="s">
        <v>231</v>
      </c>
      <c r="I86" s="8" t="s">
        <v>265</v>
      </c>
      <c r="J86" s="7" t="s">
        <v>18</v>
      </c>
      <c r="K86" s="7" t="s">
        <v>18</v>
      </c>
      <c r="L86" s="7" t="s">
        <v>18</v>
      </c>
      <c r="M86" s="7">
        <v>15</v>
      </c>
      <c r="N86" s="7">
        <v>42</v>
      </c>
      <c r="O86" s="7">
        <v>50</v>
      </c>
      <c r="P86" s="7">
        <f t="shared" si="6"/>
        <v>107</v>
      </c>
    </row>
    <row r="87" spans="1:16" ht="30" x14ac:dyDescent="0.25">
      <c r="A87" s="7">
        <f t="shared" si="3"/>
        <v>15</v>
      </c>
      <c r="B87" s="7" t="s">
        <v>1050</v>
      </c>
      <c r="C87" s="7" t="s">
        <v>1052</v>
      </c>
      <c r="D87" s="43" t="s">
        <v>272</v>
      </c>
      <c r="E87" s="8" t="s">
        <v>13</v>
      </c>
      <c r="F87" s="8" t="s">
        <v>14</v>
      </c>
      <c r="G87" s="8" t="s">
        <v>273</v>
      </c>
      <c r="H87" s="8" t="s">
        <v>274</v>
      </c>
      <c r="I87" s="8" t="s">
        <v>275</v>
      </c>
      <c r="J87" s="7" t="s">
        <v>18</v>
      </c>
      <c r="K87" s="7" t="s">
        <v>18</v>
      </c>
      <c r="L87" s="7" t="s">
        <v>18</v>
      </c>
      <c r="M87" s="7">
        <v>25</v>
      </c>
      <c r="N87" s="7">
        <v>47</v>
      </c>
      <c r="O87" s="7">
        <v>40</v>
      </c>
      <c r="P87" s="7">
        <f t="shared" si="6"/>
        <v>112</v>
      </c>
    </row>
    <row r="88" spans="1:16" ht="30" x14ac:dyDescent="0.25">
      <c r="A88" s="7">
        <f t="shared" si="3"/>
        <v>16</v>
      </c>
      <c r="B88" s="7" t="s">
        <v>1050</v>
      </c>
      <c r="C88" s="7" t="s">
        <v>1052</v>
      </c>
      <c r="D88" s="43" t="s">
        <v>215</v>
      </c>
      <c r="E88" s="8" t="s">
        <v>13</v>
      </c>
      <c r="F88" s="8" t="s">
        <v>14</v>
      </c>
      <c r="G88" s="8" t="s">
        <v>216</v>
      </c>
      <c r="H88" s="8" t="s">
        <v>206</v>
      </c>
      <c r="I88" s="8" t="s">
        <v>217</v>
      </c>
      <c r="J88" s="7" t="s">
        <v>18</v>
      </c>
      <c r="K88" s="7" t="s">
        <v>22</v>
      </c>
      <c r="L88" s="7" t="s">
        <v>22</v>
      </c>
      <c r="M88" s="7">
        <v>22</v>
      </c>
      <c r="N88" s="7"/>
      <c r="O88" s="7"/>
      <c r="P88" s="7">
        <f t="shared" si="6"/>
        <v>22</v>
      </c>
    </row>
    <row r="89" spans="1:16" ht="30" x14ac:dyDescent="0.25">
      <c r="A89" s="7">
        <f t="shared" si="3"/>
        <v>17</v>
      </c>
      <c r="B89" s="7" t="s">
        <v>1050</v>
      </c>
      <c r="C89" s="7" t="s">
        <v>1052</v>
      </c>
      <c r="D89" s="43" t="s">
        <v>215</v>
      </c>
      <c r="E89" s="8" t="s">
        <v>13</v>
      </c>
      <c r="F89" s="8" t="s">
        <v>14</v>
      </c>
      <c r="G89" s="8" t="s">
        <v>218</v>
      </c>
      <c r="H89" s="8" t="s">
        <v>206</v>
      </c>
      <c r="I89" s="8" t="s">
        <v>219</v>
      </c>
      <c r="J89" s="7" t="s">
        <v>22</v>
      </c>
      <c r="K89" s="7" t="s">
        <v>18</v>
      </c>
      <c r="L89" s="7" t="s">
        <v>18</v>
      </c>
      <c r="M89" s="7"/>
      <c r="N89" s="7">
        <v>576</v>
      </c>
      <c r="O89" s="7">
        <v>217</v>
      </c>
      <c r="P89" s="7">
        <f t="shared" si="6"/>
        <v>793</v>
      </c>
    </row>
    <row r="90" spans="1:16" ht="30" x14ac:dyDescent="0.25">
      <c r="A90" s="7">
        <f t="shared" si="3"/>
        <v>18</v>
      </c>
      <c r="B90" s="7" t="s">
        <v>1050</v>
      </c>
      <c r="C90" s="7" t="s">
        <v>1052</v>
      </c>
      <c r="D90" s="43" t="s">
        <v>246</v>
      </c>
      <c r="E90" s="8" t="s">
        <v>13</v>
      </c>
      <c r="F90" s="8" t="s">
        <v>14</v>
      </c>
      <c r="G90" s="8" t="s">
        <v>247</v>
      </c>
      <c r="H90" s="8" t="s">
        <v>231</v>
      </c>
      <c r="I90" s="8" t="s">
        <v>248</v>
      </c>
      <c r="J90" s="7" t="s">
        <v>22</v>
      </c>
      <c r="K90" s="7" t="s">
        <v>18</v>
      </c>
      <c r="L90" s="7" t="s">
        <v>18</v>
      </c>
      <c r="M90" s="7"/>
      <c r="N90" s="7">
        <v>30</v>
      </c>
      <c r="O90" s="7">
        <v>17</v>
      </c>
      <c r="P90" s="7">
        <f t="shared" si="6"/>
        <v>47</v>
      </c>
    </row>
    <row r="91" spans="1:16" ht="30" x14ac:dyDescent="0.25">
      <c r="A91" s="7">
        <f t="shared" si="3"/>
        <v>19</v>
      </c>
      <c r="B91" s="7" t="s">
        <v>1050</v>
      </c>
      <c r="C91" s="7" t="s">
        <v>1052</v>
      </c>
      <c r="D91" s="43" t="s">
        <v>204</v>
      </c>
      <c r="E91" s="8" t="s">
        <v>13</v>
      </c>
      <c r="F91" s="8" t="s">
        <v>14</v>
      </c>
      <c r="G91" s="8" t="s">
        <v>205</v>
      </c>
      <c r="H91" s="8" t="s">
        <v>206</v>
      </c>
      <c r="I91" s="8" t="s">
        <v>207</v>
      </c>
      <c r="J91" s="7" t="s">
        <v>18</v>
      </c>
      <c r="K91" s="7" t="s">
        <v>22</v>
      </c>
      <c r="L91" s="7" t="s">
        <v>22</v>
      </c>
      <c r="M91" s="7">
        <v>44</v>
      </c>
      <c r="N91" s="7"/>
      <c r="O91" s="7"/>
      <c r="P91" s="7">
        <f t="shared" si="6"/>
        <v>44</v>
      </c>
    </row>
    <row r="92" spans="1:16" ht="60" x14ac:dyDescent="0.25">
      <c r="A92" s="7">
        <f t="shared" si="3"/>
        <v>20</v>
      </c>
      <c r="B92" s="7" t="s">
        <v>1050</v>
      </c>
      <c r="C92" s="7" t="s">
        <v>1052</v>
      </c>
      <c r="D92" s="43" t="s">
        <v>204</v>
      </c>
      <c r="E92" s="8" t="s">
        <v>13</v>
      </c>
      <c r="F92" s="8" t="s">
        <v>14</v>
      </c>
      <c r="G92" s="8" t="s">
        <v>255</v>
      </c>
      <c r="H92" s="8" t="s">
        <v>206</v>
      </c>
      <c r="I92" s="8" t="s">
        <v>256</v>
      </c>
      <c r="J92" s="7" t="s">
        <v>22</v>
      </c>
      <c r="K92" s="7" t="s">
        <v>18</v>
      </c>
      <c r="L92" s="7" t="s">
        <v>18</v>
      </c>
      <c r="M92" s="7"/>
      <c r="N92" s="7">
        <v>164</v>
      </c>
      <c r="O92" s="7">
        <v>97</v>
      </c>
      <c r="P92" s="7">
        <f t="shared" si="6"/>
        <v>261</v>
      </c>
    </row>
    <row r="93" spans="1:16" ht="30" x14ac:dyDescent="0.25">
      <c r="A93" s="7">
        <f t="shared" si="3"/>
        <v>21</v>
      </c>
      <c r="B93" s="7" t="s">
        <v>1050</v>
      </c>
      <c r="C93" s="7" t="s">
        <v>1052</v>
      </c>
      <c r="D93" s="43" t="s">
        <v>269</v>
      </c>
      <c r="E93" s="8" t="s">
        <v>13</v>
      </c>
      <c r="F93" s="8" t="s">
        <v>14</v>
      </c>
      <c r="G93" s="8" t="s">
        <v>270</v>
      </c>
      <c r="H93" s="8" t="s">
        <v>238</v>
      </c>
      <c r="I93" s="8" t="s">
        <v>271</v>
      </c>
      <c r="J93" s="7" t="s">
        <v>22</v>
      </c>
      <c r="K93" s="7" t="s">
        <v>18</v>
      </c>
      <c r="L93" s="7" t="s">
        <v>18</v>
      </c>
      <c r="M93" s="7"/>
      <c r="N93" s="7">
        <v>115</v>
      </c>
      <c r="O93" s="7">
        <v>74</v>
      </c>
      <c r="P93" s="7">
        <f t="shared" si="6"/>
        <v>189</v>
      </c>
    </row>
    <row r="94" spans="1:16" ht="30" x14ac:dyDescent="0.25">
      <c r="A94" s="7">
        <f t="shared" si="3"/>
        <v>22</v>
      </c>
      <c r="B94" s="7" t="s">
        <v>1050</v>
      </c>
      <c r="C94" s="7" t="s">
        <v>1052</v>
      </c>
      <c r="D94" s="43" t="s">
        <v>223</v>
      </c>
      <c r="E94" s="8" t="s">
        <v>13</v>
      </c>
      <c r="F94" s="8" t="s">
        <v>14</v>
      </c>
      <c r="G94" s="8" t="s">
        <v>224</v>
      </c>
      <c r="H94" s="8" t="s">
        <v>225</v>
      </c>
      <c r="I94" s="8" t="s">
        <v>226</v>
      </c>
      <c r="J94" s="7" t="s">
        <v>22</v>
      </c>
      <c r="K94" s="7" t="s">
        <v>18</v>
      </c>
      <c r="L94" s="7" t="s">
        <v>18</v>
      </c>
      <c r="M94" s="7"/>
      <c r="N94" s="7">
        <v>47</v>
      </c>
      <c r="O94" s="7">
        <v>0</v>
      </c>
      <c r="P94" s="7">
        <f t="shared" si="6"/>
        <v>47</v>
      </c>
    </row>
    <row r="95" spans="1:16" ht="30" x14ac:dyDescent="0.25">
      <c r="A95" s="7">
        <f t="shared" si="3"/>
        <v>23</v>
      </c>
      <c r="B95" s="7" t="s">
        <v>1050</v>
      </c>
      <c r="C95" s="7" t="s">
        <v>1052</v>
      </c>
      <c r="D95" s="43" t="s">
        <v>223</v>
      </c>
      <c r="E95" s="8" t="s">
        <v>13</v>
      </c>
      <c r="F95" s="8" t="s">
        <v>14</v>
      </c>
      <c r="G95" s="8" t="s">
        <v>227</v>
      </c>
      <c r="H95" s="8" t="s">
        <v>225</v>
      </c>
      <c r="I95" s="8" t="s">
        <v>228</v>
      </c>
      <c r="J95" s="7" t="s">
        <v>18</v>
      </c>
      <c r="K95" s="7" t="s">
        <v>22</v>
      </c>
      <c r="L95" s="7" t="s">
        <v>22</v>
      </c>
      <c r="M95" s="7">
        <v>28</v>
      </c>
      <c r="N95" s="7"/>
      <c r="O95" s="7"/>
      <c r="P95" s="7">
        <f t="shared" si="6"/>
        <v>28</v>
      </c>
    </row>
    <row r="96" spans="1:16" ht="30" x14ac:dyDescent="0.25">
      <c r="A96" s="7">
        <f t="shared" si="3"/>
        <v>24</v>
      </c>
      <c r="B96" s="7" t="s">
        <v>1050</v>
      </c>
      <c r="C96" s="7" t="s">
        <v>1052</v>
      </c>
      <c r="D96" s="43" t="s">
        <v>260</v>
      </c>
      <c r="E96" s="8" t="s">
        <v>13</v>
      </c>
      <c r="F96" s="8" t="s">
        <v>14</v>
      </c>
      <c r="G96" s="8" t="s">
        <v>261</v>
      </c>
      <c r="H96" s="8" t="s">
        <v>238</v>
      </c>
      <c r="I96" s="8" t="s">
        <v>262</v>
      </c>
      <c r="J96" s="7" t="s">
        <v>22</v>
      </c>
      <c r="K96" s="7" t="s">
        <v>18</v>
      </c>
      <c r="L96" s="7" t="s">
        <v>22</v>
      </c>
      <c r="M96" s="7"/>
      <c r="N96" s="7">
        <v>9</v>
      </c>
      <c r="O96" s="7"/>
      <c r="P96" s="7">
        <f t="shared" si="6"/>
        <v>9</v>
      </c>
    </row>
    <row r="97" spans="1:16" ht="30" x14ac:dyDescent="0.25">
      <c r="A97" s="7">
        <f t="shared" si="3"/>
        <v>25</v>
      </c>
      <c r="B97" s="7" t="s">
        <v>1050</v>
      </c>
      <c r="C97" s="7" t="s">
        <v>1052</v>
      </c>
      <c r="D97" s="43" t="s">
        <v>229</v>
      </c>
      <c r="E97" s="8" t="s">
        <v>13</v>
      </c>
      <c r="F97" s="8" t="s">
        <v>14</v>
      </c>
      <c r="G97" s="8" t="s">
        <v>230</v>
      </c>
      <c r="H97" s="8" t="s">
        <v>231</v>
      </c>
      <c r="I97" s="8" t="s">
        <v>232</v>
      </c>
      <c r="J97" s="7" t="s">
        <v>18</v>
      </c>
      <c r="K97" s="7" t="s">
        <v>18</v>
      </c>
      <c r="L97" s="7" t="s">
        <v>22</v>
      </c>
      <c r="M97" s="7">
        <v>9</v>
      </c>
      <c r="N97" s="7">
        <v>5</v>
      </c>
      <c r="O97" s="7"/>
      <c r="P97" s="7">
        <f t="shared" si="6"/>
        <v>14</v>
      </c>
    </row>
    <row r="98" spans="1:16" ht="30" x14ac:dyDescent="0.25">
      <c r="A98" s="7">
        <f t="shared" si="3"/>
        <v>26</v>
      </c>
      <c r="B98" s="7" t="s">
        <v>1050</v>
      </c>
      <c r="C98" s="7" t="s">
        <v>1052</v>
      </c>
      <c r="D98" s="43" t="s">
        <v>233</v>
      </c>
      <c r="E98" s="8" t="s">
        <v>13</v>
      </c>
      <c r="F98" s="8" t="s">
        <v>14</v>
      </c>
      <c r="G98" s="8" t="s">
        <v>234</v>
      </c>
      <c r="H98" s="8" t="s">
        <v>231</v>
      </c>
      <c r="I98" s="8" t="s">
        <v>235</v>
      </c>
      <c r="J98" s="7" t="s">
        <v>22</v>
      </c>
      <c r="K98" s="7" t="s">
        <v>18</v>
      </c>
      <c r="L98" s="7" t="s">
        <v>22</v>
      </c>
      <c r="M98" s="7"/>
      <c r="N98" s="7">
        <v>26</v>
      </c>
      <c r="O98" s="7"/>
      <c r="P98" s="7">
        <f t="shared" si="6"/>
        <v>26</v>
      </c>
    </row>
    <row r="99" spans="1:16" x14ac:dyDescent="0.25">
      <c r="A99" s="7"/>
      <c r="B99" s="7"/>
      <c r="C99" s="7"/>
      <c r="D99" s="45" t="s">
        <v>1000</v>
      </c>
      <c r="E99" s="7"/>
      <c r="F99" s="7"/>
      <c r="G99" s="7"/>
      <c r="H99" s="7"/>
      <c r="I99" s="7"/>
      <c r="J99" s="7"/>
      <c r="K99" s="7"/>
      <c r="L99" s="7"/>
      <c r="M99" s="95">
        <f>SUM(M73:M98)</f>
        <v>425</v>
      </c>
      <c r="N99" s="95">
        <f>SUM(N73:N98)</f>
        <v>3680</v>
      </c>
      <c r="O99" s="95">
        <f>SUM(O73:O98)</f>
        <v>1742</v>
      </c>
      <c r="P99" s="95">
        <f>SUM(P73:P98)</f>
        <v>5847</v>
      </c>
    </row>
    <row r="100" spans="1:16" ht="18.75" x14ac:dyDescent="0.25">
      <c r="A100" s="146" t="s">
        <v>1062</v>
      </c>
      <c r="B100" s="146"/>
      <c r="C100" s="146"/>
      <c r="D100" s="146"/>
      <c r="E100" s="146"/>
      <c r="F100" s="146"/>
      <c r="G100" s="146"/>
      <c r="H100" s="146"/>
      <c r="I100" s="146"/>
      <c r="J100" s="146"/>
      <c r="K100" s="146"/>
      <c r="L100" s="146"/>
      <c r="M100" s="146"/>
      <c r="N100" s="146"/>
      <c r="O100" s="146"/>
      <c r="P100" s="98"/>
    </row>
    <row r="101" spans="1:16" ht="48" x14ac:dyDescent="0.25">
      <c r="A101" s="2"/>
      <c r="B101" s="2" t="s">
        <v>1049</v>
      </c>
      <c r="C101" s="2" t="s">
        <v>1054</v>
      </c>
      <c r="D101" s="3" t="s">
        <v>0</v>
      </c>
      <c r="E101" s="6" t="s">
        <v>1</v>
      </c>
      <c r="F101" s="3" t="s">
        <v>2</v>
      </c>
      <c r="G101" s="3" t="s">
        <v>3</v>
      </c>
      <c r="H101" s="3" t="s">
        <v>4</v>
      </c>
      <c r="I101" s="3" t="s">
        <v>5</v>
      </c>
      <c r="J101" s="3" t="s">
        <v>6</v>
      </c>
      <c r="K101" s="3" t="s">
        <v>7</v>
      </c>
      <c r="L101" s="3" t="s">
        <v>8</v>
      </c>
      <c r="M101" s="3" t="s">
        <v>9</v>
      </c>
      <c r="N101" s="3" t="s">
        <v>10</v>
      </c>
      <c r="O101" s="3" t="s">
        <v>11</v>
      </c>
      <c r="P101" s="3" t="s">
        <v>1053</v>
      </c>
    </row>
    <row r="102" spans="1:16" ht="30" x14ac:dyDescent="0.25">
      <c r="A102" s="7">
        <v>1</v>
      </c>
      <c r="B102" s="7" t="s">
        <v>1050</v>
      </c>
      <c r="C102" s="7" t="s">
        <v>1052</v>
      </c>
      <c r="D102" s="43" t="s">
        <v>351</v>
      </c>
      <c r="E102" s="8" t="s">
        <v>13</v>
      </c>
      <c r="F102" s="8" t="s">
        <v>14</v>
      </c>
      <c r="G102" s="8" t="s">
        <v>352</v>
      </c>
      <c r="H102" s="8" t="s">
        <v>303</v>
      </c>
      <c r="I102" s="8"/>
      <c r="J102" s="7" t="s">
        <v>18</v>
      </c>
      <c r="K102" s="7" t="s">
        <v>22</v>
      </c>
      <c r="L102" s="7" t="s">
        <v>22</v>
      </c>
      <c r="M102" s="7">
        <v>10</v>
      </c>
      <c r="N102" s="7"/>
      <c r="O102" s="7"/>
      <c r="P102" s="7">
        <f>M102+N102+O102</f>
        <v>10</v>
      </c>
    </row>
    <row r="103" spans="1:16" ht="30" x14ac:dyDescent="0.25">
      <c r="A103" s="7">
        <f>1+A102</f>
        <v>2</v>
      </c>
      <c r="B103" s="7" t="s">
        <v>1050</v>
      </c>
      <c r="C103" s="7" t="s">
        <v>1052</v>
      </c>
      <c r="D103" s="43" t="s">
        <v>301</v>
      </c>
      <c r="E103" s="8" t="s">
        <v>13</v>
      </c>
      <c r="F103" s="8" t="s">
        <v>14</v>
      </c>
      <c r="G103" s="8" t="s">
        <v>302</v>
      </c>
      <c r="H103" s="8" t="s">
        <v>303</v>
      </c>
      <c r="I103" s="8" t="s">
        <v>304</v>
      </c>
      <c r="J103" s="7" t="s">
        <v>18</v>
      </c>
      <c r="K103" s="7" t="s">
        <v>22</v>
      </c>
      <c r="L103" s="7" t="s">
        <v>22</v>
      </c>
      <c r="M103" s="7">
        <v>8</v>
      </c>
      <c r="N103" s="7"/>
      <c r="O103" s="7"/>
      <c r="P103" s="7">
        <f t="shared" ref="P103:P121" si="7">M103+N103+O103</f>
        <v>8</v>
      </c>
    </row>
    <row r="104" spans="1:16" ht="30" x14ac:dyDescent="0.25">
      <c r="A104" s="7">
        <f t="shared" ref="A104:A121" si="8">1+A103</f>
        <v>3</v>
      </c>
      <c r="B104" s="7" t="s">
        <v>1050</v>
      </c>
      <c r="C104" s="7" t="s">
        <v>1052</v>
      </c>
      <c r="D104" s="43" t="s">
        <v>285</v>
      </c>
      <c r="E104" s="8" t="s">
        <v>13</v>
      </c>
      <c r="F104" s="8" t="s">
        <v>14</v>
      </c>
      <c r="G104" s="8" t="s">
        <v>286</v>
      </c>
      <c r="H104" s="8" t="s">
        <v>287</v>
      </c>
      <c r="I104" s="8" t="s">
        <v>288</v>
      </c>
      <c r="J104" s="7" t="s">
        <v>18</v>
      </c>
      <c r="K104" s="7" t="s">
        <v>22</v>
      </c>
      <c r="L104" s="7" t="s">
        <v>22</v>
      </c>
      <c r="M104" s="7">
        <v>8</v>
      </c>
      <c r="N104" s="7"/>
      <c r="O104" s="7"/>
      <c r="P104" s="7">
        <f t="shared" si="7"/>
        <v>8</v>
      </c>
    </row>
    <row r="105" spans="1:16" ht="30" x14ac:dyDescent="0.25">
      <c r="A105" s="7">
        <f t="shared" si="8"/>
        <v>4</v>
      </c>
      <c r="B105" s="7" t="s">
        <v>1050</v>
      </c>
      <c r="C105" s="7" t="s">
        <v>1052</v>
      </c>
      <c r="D105" s="43" t="s">
        <v>342</v>
      </c>
      <c r="E105" s="8" t="s">
        <v>13</v>
      </c>
      <c r="F105" s="8" t="s">
        <v>14</v>
      </c>
      <c r="G105" s="8" t="s">
        <v>343</v>
      </c>
      <c r="H105" s="8" t="s">
        <v>287</v>
      </c>
      <c r="I105" s="8" t="s">
        <v>344</v>
      </c>
      <c r="J105" s="7" t="s">
        <v>18</v>
      </c>
      <c r="K105" s="7" t="s">
        <v>22</v>
      </c>
      <c r="L105" s="7" t="s">
        <v>22</v>
      </c>
      <c r="M105" s="7">
        <v>9</v>
      </c>
      <c r="N105" s="7"/>
      <c r="O105" s="7"/>
      <c r="P105" s="7">
        <f t="shared" si="7"/>
        <v>9</v>
      </c>
    </row>
    <row r="106" spans="1:16" ht="30" x14ac:dyDescent="0.25">
      <c r="A106" s="7">
        <f>1+A105</f>
        <v>5</v>
      </c>
      <c r="B106" s="7" t="s">
        <v>1050</v>
      </c>
      <c r="C106" s="7" t="s">
        <v>1052</v>
      </c>
      <c r="D106" s="43" t="s">
        <v>331</v>
      </c>
      <c r="E106" s="8" t="s">
        <v>13</v>
      </c>
      <c r="F106" s="8" t="s">
        <v>14</v>
      </c>
      <c r="G106" s="8" t="s">
        <v>332</v>
      </c>
      <c r="H106" s="8" t="s">
        <v>299</v>
      </c>
      <c r="I106" s="8" t="s">
        <v>333</v>
      </c>
      <c r="J106" s="7" t="s">
        <v>18</v>
      </c>
      <c r="K106" s="7" t="s">
        <v>18</v>
      </c>
      <c r="L106" s="7" t="s">
        <v>18</v>
      </c>
      <c r="M106" s="7">
        <v>36</v>
      </c>
      <c r="N106" s="7">
        <v>70</v>
      </c>
      <c r="O106" s="7">
        <v>49</v>
      </c>
      <c r="P106" s="7">
        <f t="shared" si="7"/>
        <v>155</v>
      </c>
    </row>
    <row r="107" spans="1:16" ht="30" x14ac:dyDescent="0.25">
      <c r="A107" s="7">
        <f t="shared" si="8"/>
        <v>6</v>
      </c>
      <c r="B107" s="7" t="s">
        <v>1050</v>
      </c>
      <c r="C107" s="7" t="s">
        <v>1052</v>
      </c>
      <c r="D107" s="43" t="s">
        <v>297</v>
      </c>
      <c r="E107" s="8" t="s">
        <v>13</v>
      </c>
      <c r="F107" s="8" t="s">
        <v>14</v>
      </c>
      <c r="G107" s="8" t="s">
        <v>298</v>
      </c>
      <c r="H107" s="8" t="s">
        <v>299</v>
      </c>
      <c r="I107" s="8" t="s">
        <v>300</v>
      </c>
      <c r="J107" s="7" t="s">
        <v>18</v>
      </c>
      <c r="K107" s="7" t="s">
        <v>18</v>
      </c>
      <c r="L107" s="7" t="s">
        <v>18</v>
      </c>
      <c r="M107" s="7">
        <v>80</v>
      </c>
      <c r="N107" s="7">
        <v>96</v>
      </c>
      <c r="O107" s="7">
        <v>70</v>
      </c>
      <c r="P107" s="7">
        <f t="shared" si="7"/>
        <v>246</v>
      </c>
    </row>
    <row r="108" spans="1:16" ht="30" x14ac:dyDescent="0.25">
      <c r="A108" s="7">
        <f t="shared" si="8"/>
        <v>7</v>
      </c>
      <c r="B108" s="7" t="s">
        <v>1050</v>
      </c>
      <c r="C108" s="7" t="s">
        <v>1052</v>
      </c>
      <c r="D108" s="43" t="s">
        <v>338</v>
      </c>
      <c r="E108" s="8" t="s">
        <v>13</v>
      </c>
      <c r="F108" s="8" t="s">
        <v>14</v>
      </c>
      <c r="G108" s="8" t="s">
        <v>339</v>
      </c>
      <c r="H108" s="8" t="s">
        <v>340</v>
      </c>
      <c r="I108" s="8" t="s">
        <v>341</v>
      </c>
      <c r="J108" s="7" t="s">
        <v>18</v>
      </c>
      <c r="K108" s="7" t="s">
        <v>18</v>
      </c>
      <c r="L108" s="7" t="s">
        <v>18</v>
      </c>
      <c r="M108" s="7">
        <v>15</v>
      </c>
      <c r="N108" s="7">
        <v>46</v>
      </c>
      <c r="O108" s="7">
        <v>45</v>
      </c>
      <c r="P108" s="7">
        <f t="shared" si="7"/>
        <v>106</v>
      </c>
    </row>
    <row r="109" spans="1:16" ht="30" x14ac:dyDescent="0.25">
      <c r="A109" s="7">
        <f t="shared" si="8"/>
        <v>8</v>
      </c>
      <c r="B109" s="7" t="s">
        <v>1050</v>
      </c>
      <c r="C109" s="7" t="s">
        <v>1052</v>
      </c>
      <c r="D109" s="43" t="s">
        <v>305</v>
      </c>
      <c r="E109" s="8" t="s">
        <v>13</v>
      </c>
      <c r="F109" s="8" t="s">
        <v>14</v>
      </c>
      <c r="G109" s="8" t="s">
        <v>306</v>
      </c>
      <c r="H109" s="8" t="s">
        <v>295</v>
      </c>
      <c r="I109" s="8" t="s">
        <v>307</v>
      </c>
      <c r="J109" s="7" t="s">
        <v>18</v>
      </c>
      <c r="K109" s="7" t="s">
        <v>18</v>
      </c>
      <c r="L109" s="7" t="s">
        <v>18</v>
      </c>
      <c r="M109" s="7">
        <v>19</v>
      </c>
      <c r="N109" s="7">
        <v>67</v>
      </c>
      <c r="O109" s="7">
        <v>40</v>
      </c>
      <c r="P109" s="7">
        <f t="shared" si="7"/>
        <v>126</v>
      </c>
    </row>
    <row r="110" spans="1:16" ht="30" x14ac:dyDescent="0.25">
      <c r="A110" s="7">
        <f t="shared" si="8"/>
        <v>9</v>
      </c>
      <c r="B110" s="7" t="s">
        <v>1050</v>
      </c>
      <c r="C110" s="7" t="s">
        <v>1052</v>
      </c>
      <c r="D110" s="43" t="s">
        <v>289</v>
      </c>
      <c r="E110" s="8" t="s">
        <v>13</v>
      </c>
      <c r="F110" s="8" t="s">
        <v>14</v>
      </c>
      <c r="G110" s="8" t="s">
        <v>290</v>
      </c>
      <c r="H110" s="8" t="s">
        <v>291</v>
      </c>
      <c r="I110" s="8" t="s">
        <v>292</v>
      </c>
      <c r="J110" s="7" t="s">
        <v>22</v>
      </c>
      <c r="K110" s="7" t="s">
        <v>18</v>
      </c>
      <c r="L110" s="7" t="s">
        <v>18</v>
      </c>
      <c r="M110" s="7"/>
      <c r="N110" s="7">
        <v>15</v>
      </c>
      <c r="O110" s="7">
        <v>71</v>
      </c>
      <c r="P110" s="7">
        <f t="shared" si="7"/>
        <v>86</v>
      </c>
    </row>
    <row r="111" spans="1:16" ht="30" x14ac:dyDescent="0.25">
      <c r="A111" s="7">
        <f t="shared" si="8"/>
        <v>10</v>
      </c>
      <c r="B111" s="7" t="s">
        <v>1050</v>
      </c>
      <c r="C111" s="7" t="s">
        <v>1052</v>
      </c>
      <c r="D111" s="43" t="s">
        <v>345</v>
      </c>
      <c r="E111" s="8" t="s">
        <v>13</v>
      </c>
      <c r="F111" s="8" t="s">
        <v>14</v>
      </c>
      <c r="G111" s="8" t="s">
        <v>346</v>
      </c>
      <c r="H111" s="8" t="s">
        <v>287</v>
      </c>
      <c r="I111" s="8" t="s">
        <v>347</v>
      </c>
      <c r="J111" s="7" t="s">
        <v>18</v>
      </c>
      <c r="K111" s="7" t="s">
        <v>18</v>
      </c>
      <c r="L111" s="7" t="s">
        <v>18</v>
      </c>
      <c r="M111" s="7">
        <v>12</v>
      </c>
      <c r="N111" s="7">
        <v>41</v>
      </c>
      <c r="O111" s="7">
        <v>36</v>
      </c>
      <c r="P111" s="7">
        <f t="shared" si="7"/>
        <v>89</v>
      </c>
    </row>
    <row r="112" spans="1:16" ht="45" x14ac:dyDescent="0.25">
      <c r="A112" s="7">
        <f t="shared" si="8"/>
        <v>11</v>
      </c>
      <c r="B112" s="7" t="s">
        <v>1050</v>
      </c>
      <c r="C112" s="7" t="s">
        <v>1052</v>
      </c>
      <c r="D112" s="43" t="s">
        <v>328</v>
      </c>
      <c r="E112" s="8" t="s">
        <v>13</v>
      </c>
      <c r="F112" s="8" t="s">
        <v>14</v>
      </c>
      <c r="G112" s="8" t="s">
        <v>329</v>
      </c>
      <c r="H112" s="8" t="s">
        <v>313</v>
      </c>
      <c r="I112" s="8" t="s">
        <v>330</v>
      </c>
      <c r="J112" s="7" t="s">
        <v>18</v>
      </c>
      <c r="K112" s="7" t="s">
        <v>18</v>
      </c>
      <c r="L112" s="7" t="s">
        <v>18</v>
      </c>
      <c r="M112" s="7">
        <v>11</v>
      </c>
      <c r="N112" s="7">
        <v>16</v>
      </c>
      <c r="O112" s="7">
        <v>0</v>
      </c>
      <c r="P112" s="7">
        <f t="shared" si="7"/>
        <v>27</v>
      </c>
    </row>
    <row r="113" spans="1:16" ht="45" x14ac:dyDescent="0.25">
      <c r="A113" s="7">
        <f t="shared" si="8"/>
        <v>12</v>
      </c>
      <c r="B113" s="7" t="s">
        <v>1050</v>
      </c>
      <c r="C113" s="7" t="s">
        <v>1052</v>
      </c>
      <c r="D113" s="43" t="s">
        <v>311</v>
      </c>
      <c r="E113" s="8" t="s">
        <v>13</v>
      </c>
      <c r="F113" s="8" t="s">
        <v>14</v>
      </c>
      <c r="G113" s="8" t="s">
        <v>312</v>
      </c>
      <c r="H113" s="8" t="s">
        <v>313</v>
      </c>
      <c r="I113" s="8" t="s">
        <v>314</v>
      </c>
      <c r="J113" s="7" t="s">
        <v>18</v>
      </c>
      <c r="K113" s="7" t="s">
        <v>18</v>
      </c>
      <c r="L113" s="7" t="s">
        <v>18</v>
      </c>
      <c r="M113" s="7">
        <v>23</v>
      </c>
      <c r="N113" s="7">
        <v>34</v>
      </c>
      <c r="O113" s="7">
        <v>45</v>
      </c>
      <c r="P113" s="7">
        <f t="shared" si="7"/>
        <v>102</v>
      </c>
    </row>
    <row r="114" spans="1:16" ht="45" x14ac:dyDescent="0.25">
      <c r="A114" s="7">
        <f t="shared" si="8"/>
        <v>13</v>
      </c>
      <c r="B114" s="7" t="s">
        <v>1050</v>
      </c>
      <c r="C114" s="7" t="s">
        <v>1052</v>
      </c>
      <c r="D114" s="43" t="s">
        <v>315</v>
      </c>
      <c r="E114" s="8" t="s">
        <v>13</v>
      </c>
      <c r="F114" s="8" t="s">
        <v>14</v>
      </c>
      <c r="G114" s="8" t="s">
        <v>316</v>
      </c>
      <c r="H114" s="8" t="s">
        <v>313</v>
      </c>
      <c r="I114" s="8" t="s">
        <v>317</v>
      </c>
      <c r="J114" s="7" t="s">
        <v>18</v>
      </c>
      <c r="K114" s="7" t="s">
        <v>18</v>
      </c>
      <c r="L114" s="7" t="s">
        <v>18</v>
      </c>
      <c r="M114" s="7">
        <v>20</v>
      </c>
      <c r="N114" s="7">
        <v>36</v>
      </c>
      <c r="O114" s="7">
        <v>29</v>
      </c>
      <c r="P114" s="7">
        <f t="shared" si="7"/>
        <v>85</v>
      </c>
    </row>
    <row r="115" spans="1:16" ht="30" x14ac:dyDescent="0.25">
      <c r="A115" s="7">
        <f t="shared" si="8"/>
        <v>14</v>
      </c>
      <c r="B115" s="7" t="s">
        <v>1050</v>
      </c>
      <c r="C115" s="7" t="s">
        <v>1052</v>
      </c>
      <c r="D115" s="43" t="s">
        <v>348</v>
      </c>
      <c r="E115" s="8" t="s">
        <v>13</v>
      </c>
      <c r="F115" s="8" t="s">
        <v>14</v>
      </c>
      <c r="G115" s="8" t="s">
        <v>349</v>
      </c>
      <c r="H115" s="8" t="s">
        <v>303</v>
      </c>
      <c r="I115" s="8" t="s">
        <v>350</v>
      </c>
      <c r="J115" s="7" t="s">
        <v>18</v>
      </c>
      <c r="K115" s="7" t="s">
        <v>18</v>
      </c>
      <c r="L115" s="7" t="s">
        <v>18</v>
      </c>
      <c r="M115" s="7">
        <v>8</v>
      </c>
      <c r="N115" s="7">
        <v>46</v>
      </c>
      <c r="O115" s="7">
        <v>42</v>
      </c>
      <c r="P115" s="7">
        <f t="shared" si="7"/>
        <v>96</v>
      </c>
    </row>
    <row r="116" spans="1:16" ht="30" x14ac:dyDescent="0.25">
      <c r="A116" s="7">
        <f t="shared" si="8"/>
        <v>15</v>
      </c>
      <c r="B116" s="7" t="s">
        <v>1050</v>
      </c>
      <c r="C116" s="7" t="s">
        <v>1052</v>
      </c>
      <c r="D116" s="43" t="s">
        <v>318</v>
      </c>
      <c r="E116" s="8" t="s">
        <v>13</v>
      </c>
      <c r="F116" s="8" t="s">
        <v>14</v>
      </c>
      <c r="G116" s="8" t="s">
        <v>319</v>
      </c>
      <c r="H116" s="8" t="s">
        <v>320</v>
      </c>
      <c r="I116" s="8" t="s">
        <v>321</v>
      </c>
      <c r="J116" s="7" t="s">
        <v>18</v>
      </c>
      <c r="K116" s="7" t="s">
        <v>18</v>
      </c>
      <c r="L116" s="7" t="s">
        <v>18</v>
      </c>
      <c r="M116" s="7">
        <v>20</v>
      </c>
      <c r="N116" s="7">
        <v>46</v>
      </c>
      <c r="O116" s="7">
        <v>38</v>
      </c>
      <c r="P116" s="7">
        <f t="shared" si="7"/>
        <v>104</v>
      </c>
    </row>
    <row r="117" spans="1:16" x14ac:dyDescent="0.25">
      <c r="A117" s="7">
        <f t="shared" si="8"/>
        <v>16</v>
      </c>
      <c r="B117" s="7" t="s">
        <v>1050</v>
      </c>
      <c r="C117" s="7" t="s">
        <v>1052</v>
      </c>
      <c r="D117" s="43" t="s">
        <v>334</v>
      </c>
      <c r="E117" s="8" t="s">
        <v>13</v>
      </c>
      <c r="F117" s="8" t="s">
        <v>14</v>
      </c>
      <c r="G117" s="8" t="s">
        <v>335</v>
      </c>
      <c r="H117" s="8" t="s">
        <v>336</v>
      </c>
      <c r="I117" s="8" t="s">
        <v>337</v>
      </c>
      <c r="J117" s="7" t="s">
        <v>18</v>
      </c>
      <c r="K117" s="7" t="s">
        <v>18</v>
      </c>
      <c r="L117" s="7" t="s">
        <v>18</v>
      </c>
      <c r="M117" s="7">
        <v>11</v>
      </c>
      <c r="N117" s="7">
        <v>15</v>
      </c>
      <c r="O117" s="7">
        <v>15</v>
      </c>
      <c r="P117" s="7">
        <f t="shared" si="7"/>
        <v>41</v>
      </c>
    </row>
    <row r="118" spans="1:16" ht="30" x14ac:dyDescent="0.25">
      <c r="A118" s="7">
        <f t="shared" si="8"/>
        <v>17</v>
      </c>
      <c r="B118" s="7" t="s">
        <v>1050</v>
      </c>
      <c r="C118" s="7" t="s">
        <v>1052</v>
      </c>
      <c r="D118" s="43" t="s">
        <v>308</v>
      </c>
      <c r="E118" s="8" t="s">
        <v>13</v>
      </c>
      <c r="F118" s="8" t="s">
        <v>14</v>
      </c>
      <c r="G118" s="8" t="s">
        <v>309</v>
      </c>
      <c r="H118" s="8" t="s">
        <v>291</v>
      </c>
      <c r="I118" s="8" t="s">
        <v>310</v>
      </c>
      <c r="J118" s="7" t="s">
        <v>18</v>
      </c>
      <c r="K118" s="7" t="s">
        <v>18</v>
      </c>
      <c r="L118" s="7" t="s">
        <v>22</v>
      </c>
      <c r="M118" s="7">
        <v>21</v>
      </c>
      <c r="N118" s="7">
        <v>61</v>
      </c>
      <c r="O118" s="7"/>
      <c r="P118" s="7">
        <f t="shared" si="7"/>
        <v>82</v>
      </c>
    </row>
    <row r="119" spans="1:16" ht="30" x14ac:dyDescent="0.25">
      <c r="A119" s="7">
        <f t="shared" si="8"/>
        <v>18</v>
      </c>
      <c r="B119" s="7" t="s">
        <v>1050</v>
      </c>
      <c r="C119" s="7" t="s">
        <v>1052</v>
      </c>
      <c r="D119" s="43" t="s">
        <v>293</v>
      </c>
      <c r="E119" s="8" t="s">
        <v>13</v>
      </c>
      <c r="F119" s="8" t="s">
        <v>14</v>
      </c>
      <c r="G119" s="8" t="s">
        <v>294</v>
      </c>
      <c r="H119" s="8" t="s">
        <v>295</v>
      </c>
      <c r="I119" s="8" t="s">
        <v>296</v>
      </c>
      <c r="J119" s="7" t="s">
        <v>18</v>
      </c>
      <c r="K119" s="7" t="s">
        <v>18</v>
      </c>
      <c r="L119" s="7" t="s">
        <v>22</v>
      </c>
      <c r="M119" s="7">
        <v>7</v>
      </c>
      <c r="N119" s="7">
        <v>17</v>
      </c>
      <c r="O119" s="7"/>
      <c r="P119" s="7">
        <f t="shared" si="7"/>
        <v>24</v>
      </c>
    </row>
    <row r="120" spans="1:16" ht="30" x14ac:dyDescent="0.25">
      <c r="A120" s="7">
        <f t="shared" si="8"/>
        <v>19</v>
      </c>
      <c r="B120" s="7" t="s">
        <v>1050</v>
      </c>
      <c r="C120" s="7" t="s">
        <v>1052</v>
      </c>
      <c r="D120" s="43" t="s">
        <v>325</v>
      </c>
      <c r="E120" s="8" t="s">
        <v>13</v>
      </c>
      <c r="F120" s="8" t="s">
        <v>14</v>
      </c>
      <c r="G120" s="8" t="s">
        <v>326</v>
      </c>
      <c r="H120" s="8" t="s">
        <v>320</v>
      </c>
      <c r="I120" s="8" t="s">
        <v>327</v>
      </c>
      <c r="J120" s="7" t="s">
        <v>18</v>
      </c>
      <c r="K120" s="7" t="s">
        <v>18</v>
      </c>
      <c r="L120" s="7" t="s">
        <v>22</v>
      </c>
      <c r="M120" s="7">
        <v>0</v>
      </c>
      <c r="N120" s="7">
        <v>5</v>
      </c>
      <c r="O120" s="7"/>
      <c r="P120" s="7">
        <f t="shared" si="7"/>
        <v>5</v>
      </c>
    </row>
    <row r="121" spans="1:16" ht="30" x14ac:dyDescent="0.25">
      <c r="A121" s="7">
        <f t="shared" si="8"/>
        <v>20</v>
      </c>
      <c r="B121" s="7" t="s">
        <v>1050</v>
      </c>
      <c r="C121" s="7" t="s">
        <v>1052</v>
      </c>
      <c r="D121" s="43" t="s">
        <v>322</v>
      </c>
      <c r="E121" s="8" t="s">
        <v>13</v>
      </c>
      <c r="F121" s="8" t="s">
        <v>14</v>
      </c>
      <c r="G121" s="8" t="s">
        <v>323</v>
      </c>
      <c r="H121" s="8" t="s">
        <v>287</v>
      </c>
      <c r="I121" s="8" t="s">
        <v>324</v>
      </c>
      <c r="J121" s="7" t="s">
        <v>22</v>
      </c>
      <c r="K121" s="7" t="s">
        <v>18</v>
      </c>
      <c r="L121" s="7" t="s">
        <v>22</v>
      </c>
      <c r="M121" s="7"/>
      <c r="N121" s="7">
        <v>6</v>
      </c>
      <c r="O121" s="7"/>
      <c r="P121" s="7">
        <f t="shared" si="7"/>
        <v>6</v>
      </c>
    </row>
    <row r="122" spans="1:16" x14ac:dyDescent="0.25">
      <c r="A122" s="7"/>
      <c r="B122" s="7"/>
      <c r="C122" s="7"/>
      <c r="D122" s="45" t="s">
        <v>1000</v>
      </c>
      <c r="E122" s="7"/>
      <c r="F122" s="7"/>
      <c r="G122" s="7"/>
      <c r="H122" s="7"/>
      <c r="I122" s="7"/>
      <c r="J122" s="7"/>
      <c r="K122" s="7"/>
      <c r="L122" s="7"/>
      <c r="M122" s="95">
        <f>SUM(M102:M121)</f>
        <v>318</v>
      </c>
      <c r="N122" s="95">
        <f t="shared" ref="N122:O122" si="9">SUM(N102:N121)</f>
        <v>617</v>
      </c>
      <c r="O122" s="95">
        <f t="shared" si="9"/>
        <v>480</v>
      </c>
      <c r="P122" s="95">
        <f>SUM(P102:P121)</f>
        <v>1415</v>
      </c>
    </row>
    <row r="123" spans="1:16" ht="18.75" x14ac:dyDescent="0.25">
      <c r="A123" s="146" t="s">
        <v>1063</v>
      </c>
      <c r="B123" s="146"/>
      <c r="C123" s="146"/>
      <c r="D123" s="146"/>
      <c r="E123" s="146"/>
      <c r="F123" s="146"/>
      <c r="G123" s="146"/>
      <c r="H123" s="146"/>
      <c r="I123" s="146"/>
      <c r="J123" s="146"/>
      <c r="K123" s="146"/>
      <c r="L123" s="146"/>
      <c r="M123" s="146"/>
      <c r="N123" s="146"/>
      <c r="O123" s="146"/>
      <c r="P123" s="78"/>
    </row>
    <row r="124" spans="1:16" ht="48" x14ac:dyDescent="0.25">
      <c r="A124" s="2"/>
      <c r="B124" s="2" t="s">
        <v>1049</v>
      </c>
      <c r="C124" s="2" t="s">
        <v>1054</v>
      </c>
      <c r="D124" s="3" t="s">
        <v>0</v>
      </c>
      <c r="E124" s="6" t="s">
        <v>1</v>
      </c>
      <c r="F124" s="3" t="s">
        <v>2</v>
      </c>
      <c r="G124" s="3" t="s">
        <v>3</v>
      </c>
      <c r="H124" s="3" t="s">
        <v>4</v>
      </c>
      <c r="I124" s="3" t="s">
        <v>5</v>
      </c>
      <c r="J124" s="3" t="s">
        <v>6</v>
      </c>
      <c r="K124" s="3" t="s">
        <v>7</v>
      </c>
      <c r="L124" s="3" t="s">
        <v>8</v>
      </c>
      <c r="M124" s="3" t="s">
        <v>9</v>
      </c>
      <c r="N124" s="3" t="s">
        <v>10</v>
      </c>
      <c r="O124" s="3" t="s">
        <v>11</v>
      </c>
      <c r="P124" s="3" t="s">
        <v>1053</v>
      </c>
    </row>
    <row r="125" spans="1:16" ht="30" x14ac:dyDescent="0.25">
      <c r="A125" s="7">
        <v>1</v>
      </c>
      <c r="B125" s="99" t="s">
        <v>1050</v>
      </c>
      <c r="C125" s="99" t="s">
        <v>1055</v>
      </c>
      <c r="D125" s="54" t="s">
        <v>381</v>
      </c>
      <c r="E125" s="8" t="s">
        <v>13</v>
      </c>
      <c r="F125" s="8" t="s">
        <v>14</v>
      </c>
      <c r="G125" s="8" t="s">
        <v>382</v>
      </c>
      <c r="H125" s="8" t="s">
        <v>355</v>
      </c>
      <c r="I125" s="8" t="s">
        <v>383</v>
      </c>
      <c r="J125" s="7" t="s">
        <v>18</v>
      </c>
      <c r="K125" s="7" t="s">
        <v>22</v>
      </c>
      <c r="L125" s="7" t="s">
        <v>22</v>
      </c>
      <c r="M125" s="7">
        <v>46</v>
      </c>
      <c r="N125" s="7"/>
      <c r="O125" s="7"/>
      <c r="P125" s="43">
        <f>M125+N125+O125</f>
        <v>46</v>
      </c>
    </row>
    <row r="126" spans="1:16" ht="30" x14ac:dyDescent="0.25">
      <c r="A126" s="7">
        <f>1+A125</f>
        <v>2</v>
      </c>
      <c r="B126" s="99" t="s">
        <v>1050</v>
      </c>
      <c r="C126" s="99" t="s">
        <v>1055</v>
      </c>
      <c r="D126" s="54" t="s">
        <v>387</v>
      </c>
      <c r="E126" s="8" t="s">
        <v>13</v>
      </c>
      <c r="F126" s="8" t="s">
        <v>14</v>
      </c>
      <c r="G126" s="8" t="s">
        <v>388</v>
      </c>
      <c r="H126" s="8" t="s">
        <v>355</v>
      </c>
      <c r="I126" s="8" t="s">
        <v>389</v>
      </c>
      <c r="J126" s="7" t="s">
        <v>18</v>
      </c>
      <c r="K126" s="7" t="s">
        <v>22</v>
      </c>
      <c r="L126" s="7" t="s">
        <v>22</v>
      </c>
      <c r="M126" s="7">
        <v>67</v>
      </c>
      <c r="N126" s="7"/>
      <c r="O126" s="7"/>
      <c r="P126" s="43">
        <f t="shared" ref="P126:P131" si="10">M126+N126+O126</f>
        <v>67</v>
      </c>
    </row>
    <row r="127" spans="1:16" ht="30" x14ac:dyDescent="0.25">
      <c r="A127" s="7">
        <f>1+A126</f>
        <v>3</v>
      </c>
      <c r="B127" s="99" t="s">
        <v>1050</v>
      </c>
      <c r="C127" s="99" t="s">
        <v>1055</v>
      </c>
      <c r="D127" s="54" t="s">
        <v>353</v>
      </c>
      <c r="E127" s="8" t="s">
        <v>13</v>
      </c>
      <c r="F127" s="8" t="s">
        <v>14</v>
      </c>
      <c r="G127" s="8" t="s">
        <v>354</v>
      </c>
      <c r="H127" s="8" t="s">
        <v>355</v>
      </c>
      <c r="I127" s="8" t="s">
        <v>356</v>
      </c>
      <c r="J127" s="7" t="s">
        <v>22</v>
      </c>
      <c r="K127" s="7" t="s">
        <v>18</v>
      </c>
      <c r="L127" s="7" t="s">
        <v>18</v>
      </c>
      <c r="M127" s="7"/>
      <c r="N127" s="7">
        <v>107</v>
      </c>
      <c r="O127" s="7">
        <v>199</v>
      </c>
      <c r="P127" s="43">
        <f t="shared" si="10"/>
        <v>306</v>
      </c>
    </row>
    <row r="128" spans="1:16" ht="30" x14ac:dyDescent="0.25">
      <c r="A128" s="7">
        <f>1+A127</f>
        <v>4</v>
      </c>
      <c r="B128" s="99" t="s">
        <v>1050</v>
      </c>
      <c r="C128" s="99" t="s">
        <v>1055</v>
      </c>
      <c r="D128" s="54" t="s">
        <v>353</v>
      </c>
      <c r="E128" s="8" t="s">
        <v>13</v>
      </c>
      <c r="F128" s="8" t="s">
        <v>14</v>
      </c>
      <c r="G128" s="8" t="s">
        <v>409</v>
      </c>
      <c r="H128" s="8" t="s">
        <v>355</v>
      </c>
      <c r="I128" s="8" t="s">
        <v>410</v>
      </c>
      <c r="J128" s="7" t="s">
        <v>22</v>
      </c>
      <c r="K128" s="7" t="s">
        <v>18</v>
      </c>
      <c r="L128" s="7" t="s">
        <v>22</v>
      </c>
      <c r="M128" s="7"/>
      <c r="N128" s="7">
        <v>148</v>
      </c>
      <c r="O128" s="7"/>
      <c r="P128" s="43">
        <f t="shared" si="10"/>
        <v>148</v>
      </c>
    </row>
    <row r="129" spans="1:16" ht="30" x14ac:dyDescent="0.25">
      <c r="A129" s="7">
        <f t="shared" ref="A129:A146" si="11">1+A128</f>
        <v>5</v>
      </c>
      <c r="B129" s="99" t="s">
        <v>1050</v>
      </c>
      <c r="C129" s="99" t="s">
        <v>1055</v>
      </c>
      <c r="D129" s="54" t="s">
        <v>399</v>
      </c>
      <c r="E129" s="8" t="s">
        <v>13</v>
      </c>
      <c r="F129" s="8" t="s">
        <v>14</v>
      </c>
      <c r="G129" s="8" t="s">
        <v>400</v>
      </c>
      <c r="H129" s="8" t="s">
        <v>355</v>
      </c>
      <c r="I129" s="8" t="s">
        <v>401</v>
      </c>
      <c r="J129" s="7" t="s">
        <v>22</v>
      </c>
      <c r="K129" s="7" t="s">
        <v>18</v>
      </c>
      <c r="L129" s="7" t="s">
        <v>18</v>
      </c>
      <c r="M129" s="7"/>
      <c r="N129" s="7">
        <v>128</v>
      </c>
      <c r="O129" s="7">
        <v>106</v>
      </c>
      <c r="P129" s="43">
        <f t="shared" si="10"/>
        <v>234</v>
      </c>
    </row>
    <row r="130" spans="1:16" ht="30" x14ac:dyDescent="0.25">
      <c r="A130" s="7">
        <f t="shared" si="11"/>
        <v>6</v>
      </c>
      <c r="B130" s="99" t="s">
        <v>1050</v>
      </c>
      <c r="C130" s="99" t="s">
        <v>1055</v>
      </c>
      <c r="D130" s="54" t="s">
        <v>357</v>
      </c>
      <c r="E130" s="8" t="s">
        <v>13</v>
      </c>
      <c r="F130" s="8" t="s">
        <v>14</v>
      </c>
      <c r="G130" s="8" t="s">
        <v>358</v>
      </c>
      <c r="H130" s="8" t="s">
        <v>355</v>
      </c>
      <c r="I130" s="8" t="s">
        <v>359</v>
      </c>
      <c r="J130" s="7" t="s">
        <v>22</v>
      </c>
      <c r="K130" s="7" t="s">
        <v>18</v>
      </c>
      <c r="L130" s="7" t="s">
        <v>18</v>
      </c>
      <c r="M130" s="7"/>
      <c r="N130" s="7">
        <v>36</v>
      </c>
      <c r="O130" s="7">
        <v>62</v>
      </c>
      <c r="P130" s="43">
        <f t="shared" si="10"/>
        <v>98</v>
      </c>
    </row>
    <row r="131" spans="1:16" ht="30" x14ac:dyDescent="0.25">
      <c r="A131" s="7">
        <f>1+A130</f>
        <v>7</v>
      </c>
      <c r="B131" s="99" t="s">
        <v>1050</v>
      </c>
      <c r="C131" s="99" t="s">
        <v>1055</v>
      </c>
      <c r="D131" s="54" t="s">
        <v>406</v>
      </c>
      <c r="E131" s="8" t="s">
        <v>13</v>
      </c>
      <c r="F131" s="8" t="s">
        <v>14</v>
      </c>
      <c r="G131" s="8" t="s">
        <v>407</v>
      </c>
      <c r="H131" s="8" t="s">
        <v>355</v>
      </c>
      <c r="I131" s="8" t="s">
        <v>408</v>
      </c>
      <c r="J131" s="7" t="s">
        <v>22</v>
      </c>
      <c r="K131" s="7" t="s">
        <v>18</v>
      </c>
      <c r="L131" s="7" t="s">
        <v>22</v>
      </c>
      <c r="M131" s="7"/>
      <c r="N131" s="7">
        <v>25</v>
      </c>
      <c r="O131" s="7"/>
      <c r="P131" s="43">
        <f t="shared" si="10"/>
        <v>25</v>
      </c>
    </row>
    <row r="132" spans="1:16" x14ac:dyDescent="0.25">
      <c r="A132" s="74"/>
      <c r="B132" s="100"/>
      <c r="C132" s="100"/>
      <c r="D132" s="79"/>
      <c r="E132" s="75"/>
      <c r="F132" s="75"/>
      <c r="G132" s="75"/>
      <c r="H132" s="75"/>
      <c r="I132" s="75"/>
      <c r="J132" s="74"/>
      <c r="K132" s="74"/>
      <c r="L132" s="74"/>
      <c r="M132" s="74"/>
      <c r="N132" s="74"/>
      <c r="O132" s="74"/>
      <c r="P132" s="62">
        <f>SUM(P125:P131)</f>
        <v>924</v>
      </c>
    </row>
    <row r="133" spans="1:16" ht="45" x14ac:dyDescent="0.25">
      <c r="A133" s="7">
        <f>1+A131</f>
        <v>8</v>
      </c>
      <c r="B133" s="99" t="s">
        <v>1050</v>
      </c>
      <c r="C133" s="99" t="s">
        <v>1052</v>
      </c>
      <c r="D133" s="54" t="s">
        <v>396</v>
      </c>
      <c r="E133" s="8" t="s">
        <v>13</v>
      </c>
      <c r="F133" s="8" t="s">
        <v>14</v>
      </c>
      <c r="G133" s="8" t="s">
        <v>397</v>
      </c>
      <c r="H133" s="8" t="s">
        <v>372</v>
      </c>
      <c r="I133" s="8" t="s">
        <v>398</v>
      </c>
      <c r="J133" s="7" t="s">
        <v>18</v>
      </c>
      <c r="K133" s="7" t="s">
        <v>22</v>
      </c>
      <c r="L133" s="7" t="s">
        <v>22</v>
      </c>
      <c r="M133" s="7">
        <v>8</v>
      </c>
      <c r="N133" s="7"/>
      <c r="O133" s="7"/>
      <c r="P133" s="43">
        <f>M133+N133+O133</f>
        <v>8</v>
      </c>
    </row>
    <row r="134" spans="1:16" ht="30" x14ac:dyDescent="0.25">
      <c r="A134" s="7">
        <f t="shared" si="11"/>
        <v>9</v>
      </c>
      <c r="B134" s="99" t="s">
        <v>1050</v>
      </c>
      <c r="C134" s="99" t="s">
        <v>1052</v>
      </c>
      <c r="D134" s="54" t="s">
        <v>360</v>
      </c>
      <c r="E134" s="8" t="s">
        <v>13</v>
      </c>
      <c r="F134" s="8" t="s">
        <v>14</v>
      </c>
      <c r="G134" s="8" t="s">
        <v>361</v>
      </c>
      <c r="H134" s="8" t="s">
        <v>362</v>
      </c>
      <c r="I134" s="8" t="s">
        <v>1007</v>
      </c>
      <c r="J134" s="7" t="s">
        <v>18</v>
      </c>
      <c r="K134" s="7" t="s">
        <v>18</v>
      </c>
      <c r="L134" s="7" t="s">
        <v>18</v>
      </c>
      <c r="M134" s="7">
        <v>28</v>
      </c>
      <c r="N134" s="7">
        <v>65</v>
      </c>
      <c r="O134" s="7">
        <v>56</v>
      </c>
      <c r="P134" s="43">
        <f t="shared" ref="P134:P146" si="12">M134+N134+O134</f>
        <v>149</v>
      </c>
    </row>
    <row r="135" spans="1:16" ht="45" x14ac:dyDescent="0.25">
      <c r="A135" s="7">
        <f t="shared" si="11"/>
        <v>10</v>
      </c>
      <c r="B135" s="99" t="s">
        <v>1050</v>
      </c>
      <c r="C135" s="99" t="s">
        <v>1052</v>
      </c>
      <c r="D135" s="54" t="s">
        <v>384</v>
      </c>
      <c r="E135" s="8" t="s">
        <v>13</v>
      </c>
      <c r="F135" s="8" t="s">
        <v>14</v>
      </c>
      <c r="G135" s="8" t="s">
        <v>385</v>
      </c>
      <c r="H135" s="8" t="s">
        <v>372</v>
      </c>
      <c r="I135" s="8" t="s">
        <v>386</v>
      </c>
      <c r="J135" s="7" t="s">
        <v>18</v>
      </c>
      <c r="K135" s="7" t="s">
        <v>18</v>
      </c>
      <c r="L135" s="7" t="s">
        <v>18</v>
      </c>
      <c r="M135" s="7">
        <v>18</v>
      </c>
      <c r="N135" s="7">
        <v>48</v>
      </c>
      <c r="O135" s="7">
        <v>40</v>
      </c>
      <c r="P135" s="43">
        <f t="shared" si="12"/>
        <v>106</v>
      </c>
    </row>
    <row r="136" spans="1:16" ht="30" x14ac:dyDescent="0.25">
      <c r="A136" s="7">
        <f t="shared" si="11"/>
        <v>11</v>
      </c>
      <c r="B136" s="99" t="s">
        <v>1050</v>
      </c>
      <c r="C136" s="99" t="s">
        <v>1052</v>
      </c>
      <c r="D136" s="54" t="s">
        <v>402</v>
      </c>
      <c r="E136" s="8" t="s">
        <v>13</v>
      </c>
      <c r="F136" s="8" t="s">
        <v>14</v>
      </c>
      <c r="G136" s="8" t="s">
        <v>403</v>
      </c>
      <c r="H136" s="8" t="s">
        <v>404</v>
      </c>
      <c r="I136" s="8" t="s">
        <v>405</v>
      </c>
      <c r="J136" s="7" t="s">
        <v>18</v>
      </c>
      <c r="K136" s="7" t="s">
        <v>18</v>
      </c>
      <c r="L136" s="7" t="s">
        <v>18</v>
      </c>
      <c r="M136" s="7">
        <v>15</v>
      </c>
      <c r="N136" s="7">
        <v>27</v>
      </c>
      <c r="O136" s="7">
        <v>22</v>
      </c>
      <c r="P136" s="43">
        <f t="shared" si="12"/>
        <v>64</v>
      </c>
    </row>
    <row r="137" spans="1:16" ht="30" x14ac:dyDescent="0.25">
      <c r="A137" s="7">
        <f t="shared" si="11"/>
        <v>12</v>
      </c>
      <c r="B137" s="99" t="s">
        <v>1050</v>
      </c>
      <c r="C137" s="99" t="s">
        <v>1052</v>
      </c>
      <c r="D137" s="54" t="s">
        <v>393</v>
      </c>
      <c r="E137" s="8" t="s">
        <v>13</v>
      </c>
      <c r="F137" s="8" t="s">
        <v>14</v>
      </c>
      <c r="G137" s="8" t="s">
        <v>394</v>
      </c>
      <c r="H137" s="8" t="s">
        <v>376</v>
      </c>
      <c r="I137" s="8" t="s">
        <v>395</v>
      </c>
      <c r="J137" s="7" t="s">
        <v>18</v>
      </c>
      <c r="K137" s="7" t="s">
        <v>18</v>
      </c>
      <c r="L137" s="7" t="s">
        <v>18</v>
      </c>
      <c r="M137" s="7">
        <v>27</v>
      </c>
      <c r="N137" s="7">
        <v>69</v>
      </c>
      <c r="O137" s="7">
        <v>43</v>
      </c>
      <c r="P137" s="43">
        <f t="shared" si="12"/>
        <v>139</v>
      </c>
    </row>
    <row r="138" spans="1:16" ht="30" x14ac:dyDescent="0.25">
      <c r="A138" s="7">
        <f t="shared" si="11"/>
        <v>13</v>
      </c>
      <c r="B138" s="99" t="s">
        <v>1050</v>
      </c>
      <c r="C138" s="99" t="s">
        <v>1052</v>
      </c>
      <c r="D138" s="54" t="s">
        <v>414</v>
      </c>
      <c r="E138" s="8" t="s">
        <v>13</v>
      </c>
      <c r="F138" s="8" t="s">
        <v>14</v>
      </c>
      <c r="G138" s="8" t="s">
        <v>415</v>
      </c>
      <c r="H138" s="8" t="s">
        <v>416</v>
      </c>
      <c r="I138" s="8" t="s">
        <v>417</v>
      </c>
      <c r="J138" s="7" t="s">
        <v>18</v>
      </c>
      <c r="K138" s="7" t="s">
        <v>18</v>
      </c>
      <c r="L138" s="7" t="s">
        <v>18</v>
      </c>
      <c r="M138" s="7">
        <v>13</v>
      </c>
      <c r="N138" s="7">
        <v>22</v>
      </c>
      <c r="O138" s="7">
        <v>32</v>
      </c>
      <c r="P138" s="43">
        <f t="shared" si="12"/>
        <v>67</v>
      </c>
    </row>
    <row r="139" spans="1:16" ht="30" x14ac:dyDescent="0.25">
      <c r="A139" s="7">
        <f t="shared" si="11"/>
        <v>14</v>
      </c>
      <c r="B139" s="99" t="s">
        <v>1050</v>
      </c>
      <c r="C139" s="99" t="s">
        <v>1052</v>
      </c>
      <c r="D139" s="54" t="s">
        <v>390</v>
      </c>
      <c r="E139" s="8" t="s">
        <v>13</v>
      </c>
      <c r="F139" s="8" t="s">
        <v>14</v>
      </c>
      <c r="G139" s="8" t="s">
        <v>391</v>
      </c>
      <c r="H139" s="8" t="s">
        <v>362</v>
      </c>
      <c r="I139" s="8" t="s">
        <v>392</v>
      </c>
      <c r="J139" s="7" t="s">
        <v>18</v>
      </c>
      <c r="K139" s="7" t="s">
        <v>18</v>
      </c>
      <c r="L139" s="7" t="s">
        <v>18</v>
      </c>
      <c r="M139" s="7">
        <v>21</v>
      </c>
      <c r="N139" s="7">
        <v>38</v>
      </c>
      <c r="O139" s="7">
        <v>55</v>
      </c>
      <c r="P139" s="43">
        <f t="shared" si="12"/>
        <v>114</v>
      </c>
    </row>
    <row r="140" spans="1:16" ht="30" x14ac:dyDescent="0.25">
      <c r="A140" s="7">
        <f t="shared" si="11"/>
        <v>15</v>
      </c>
      <c r="B140" s="99" t="s">
        <v>1050</v>
      </c>
      <c r="C140" s="99" t="s">
        <v>1052</v>
      </c>
      <c r="D140" s="54" t="s">
        <v>378</v>
      </c>
      <c r="E140" s="8" t="s">
        <v>13</v>
      </c>
      <c r="F140" s="8" t="s">
        <v>14</v>
      </c>
      <c r="G140" s="8" t="s">
        <v>379</v>
      </c>
      <c r="H140" s="8" t="s">
        <v>368</v>
      </c>
      <c r="I140" s="8" t="s">
        <v>380</v>
      </c>
      <c r="J140" s="7" t="s">
        <v>18</v>
      </c>
      <c r="K140" s="7" t="s">
        <v>18</v>
      </c>
      <c r="L140" s="7" t="s">
        <v>18</v>
      </c>
      <c r="M140" s="7">
        <v>7</v>
      </c>
      <c r="N140" s="7">
        <v>23</v>
      </c>
      <c r="O140" s="7">
        <v>9</v>
      </c>
      <c r="P140" s="43">
        <f t="shared" si="12"/>
        <v>39</v>
      </c>
    </row>
    <row r="141" spans="1:16" ht="30" x14ac:dyDescent="0.25">
      <c r="A141" s="7">
        <f t="shared" si="11"/>
        <v>16</v>
      </c>
      <c r="B141" s="99" t="s">
        <v>1050</v>
      </c>
      <c r="C141" s="99" t="s">
        <v>1052</v>
      </c>
      <c r="D141" s="54" t="s">
        <v>366</v>
      </c>
      <c r="E141" s="8" t="s">
        <v>13</v>
      </c>
      <c r="F141" s="8" t="s">
        <v>14</v>
      </c>
      <c r="G141" s="8" t="s">
        <v>367</v>
      </c>
      <c r="H141" s="8" t="s">
        <v>368</v>
      </c>
      <c r="I141" s="8" t="s">
        <v>369</v>
      </c>
      <c r="J141" s="7" t="s">
        <v>18</v>
      </c>
      <c r="K141" s="7" t="s">
        <v>18</v>
      </c>
      <c r="L141" s="7" t="s">
        <v>18</v>
      </c>
      <c r="M141" s="7">
        <v>27</v>
      </c>
      <c r="N141" s="7">
        <v>59</v>
      </c>
      <c r="O141" s="7">
        <v>29</v>
      </c>
      <c r="P141" s="43">
        <f t="shared" si="12"/>
        <v>115</v>
      </c>
    </row>
    <row r="142" spans="1:16" ht="30" x14ac:dyDescent="0.25">
      <c r="A142" s="7">
        <f t="shared" si="11"/>
        <v>17</v>
      </c>
      <c r="B142" s="99" t="s">
        <v>1050</v>
      </c>
      <c r="C142" s="99" t="s">
        <v>1052</v>
      </c>
      <c r="D142" s="54" t="s">
        <v>363</v>
      </c>
      <c r="E142" s="8" t="s">
        <v>13</v>
      </c>
      <c r="F142" s="8" t="s">
        <v>14</v>
      </c>
      <c r="G142" s="8" t="s">
        <v>364</v>
      </c>
      <c r="H142" s="8" t="s">
        <v>362</v>
      </c>
      <c r="I142" s="8" t="s">
        <v>365</v>
      </c>
      <c r="J142" s="7" t="s">
        <v>18</v>
      </c>
      <c r="K142" s="7" t="s">
        <v>18</v>
      </c>
      <c r="L142" s="7" t="s">
        <v>22</v>
      </c>
      <c r="M142" s="7">
        <v>8</v>
      </c>
      <c r="N142" s="7">
        <v>6</v>
      </c>
      <c r="O142" s="7"/>
      <c r="P142" s="43">
        <f t="shared" si="12"/>
        <v>14</v>
      </c>
    </row>
    <row r="143" spans="1:16" ht="30" x14ac:dyDescent="0.25">
      <c r="A143" s="7">
        <f t="shared" si="11"/>
        <v>18</v>
      </c>
      <c r="B143" s="99" t="s">
        <v>1050</v>
      </c>
      <c r="C143" s="99" t="s">
        <v>1052</v>
      </c>
      <c r="D143" s="54" t="s">
        <v>374</v>
      </c>
      <c r="E143" s="8" t="s">
        <v>13</v>
      </c>
      <c r="F143" s="8" t="s">
        <v>14</v>
      </c>
      <c r="G143" s="8" t="s">
        <v>375</v>
      </c>
      <c r="H143" s="8" t="s">
        <v>376</v>
      </c>
      <c r="I143" s="8" t="s">
        <v>377</v>
      </c>
      <c r="J143" s="7" t="s">
        <v>22</v>
      </c>
      <c r="K143" s="7" t="s">
        <v>18</v>
      </c>
      <c r="L143" s="7" t="s">
        <v>22</v>
      </c>
      <c r="M143" s="7"/>
      <c r="N143" s="7">
        <v>8</v>
      </c>
      <c r="O143" s="7"/>
      <c r="P143" s="43">
        <f t="shared" si="12"/>
        <v>8</v>
      </c>
    </row>
    <row r="144" spans="1:16" ht="30" x14ac:dyDescent="0.25">
      <c r="A144" s="7">
        <f t="shared" si="11"/>
        <v>19</v>
      </c>
      <c r="B144" s="99" t="s">
        <v>1050</v>
      </c>
      <c r="C144" s="99" t="s">
        <v>1052</v>
      </c>
      <c r="D144" s="54" t="s">
        <v>418</v>
      </c>
      <c r="E144" s="8" t="s">
        <v>13</v>
      </c>
      <c r="F144" s="8" t="s">
        <v>14</v>
      </c>
      <c r="G144" s="8" t="s">
        <v>419</v>
      </c>
      <c r="H144" s="8" t="s">
        <v>362</v>
      </c>
      <c r="I144" s="8" t="s">
        <v>420</v>
      </c>
      <c r="J144" s="7" t="s">
        <v>18</v>
      </c>
      <c r="K144" s="7" t="s">
        <v>18</v>
      </c>
      <c r="L144" s="7" t="s">
        <v>22</v>
      </c>
      <c r="M144" s="7">
        <v>9</v>
      </c>
      <c r="N144" s="7">
        <v>7</v>
      </c>
      <c r="O144" s="7"/>
      <c r="P144" s="43">
        <f t="shared" si="12"/>
        <v>16</v>
      </c>
    </row>
    <row r="145" spans="1:16" ht="45" x14ac:dyDescent="0.25">
      <c r="A145" s="7">
        <f t="shared" si="11"/>
        <v>20</v>
      </c>
      <c r="B145" s="99" t="s">
        <v>1050</v>
      </c>
      <c r="C145" s="99" t="s">
        <v>1052</v>
      </c>
      <c r="D145" s="54" t="s">
        <v>370</v>
      </c>
      <c r="E145" s="8" t="s">
        <v>13</v>
      </c>
      <c r="F145" s="8" t="s">
        <v>14</v>
      </c>
      <c r="G145" s="8" t="s">
        <v>371</v>
      </c>
      <c r="H145" s="8" t="s">
        <v>372</v>
      </c>
      <c r="I145" s="8" t="s">
        <v>373</v>
      </c>
      <c r="J145" s="7" t="s">
        <v>22</v>
      </c>
      <c r="K145" s="7" t="s">
        <v>18</v>
      </c>
      <c r="L145" s="7" t="s">
        <v>22</v>
      </c>
      <c r="M145" s="7"/>
      <c r="N145" s="7">
        <v>8</v>
      </c>
      <c r="O145" s="7"/>
      <c r="P145" s="43">
        <f t="shared" si="12"/>
        <v>8</v>
      </c>
    </row>
    <row r="146" spans="1:16" ht="30" x14ac:dyDescent="0.25">
      <c r="A146" s="7">
        <f t="shared" si="11"/>
        <v>21</v>
      </c>
      <c r="B146" s="99" t="s">
        <v>1050</v>
      </c>
      <c r="C146" s="99" t="s">
        <v>1052</v>
      </c>
      <c r="D146" s="54" t="s">
        <v>411</v>
      </c>
      <c r="E146" s="8" t="s">
        <v>13</v>
      </c>
      <c r="F146" s="8" t="s">
        <v>14</v>
      </c>
      <c r="G146" s="8" t="s">
        <v>412</v>
      </c>
      <c r="H146" s="8" t="s">
        <v>413</v>
      </c>
      <c r="I146" s="8" t="s">
        <v>1006</v>
      </c>
      <c r="J146" s="7" t="s">
        <v>18</v>
      </c>
      <c r="K146" s="7" t="s">
        <v>18</v>
      </c>
      <c r="L146" s="7" t="s">
        <v>18</v>
      </c>
      <c r="M146" s="7">
        <v>17</v>
      </c>
      <c r="N146" s="7">
        <v>69</v>
      </c>
      <c r="O146" s="7">
        <v>63</v>
      </c>
      <c r="P146" s="43">
        <f t="shared" si="12"/>
        <v>149</v>
      </c>
    </row>
    <row r="147" spans="1:16" x14ac:dyDescent="0.25">
      <c r="A147" s="74"/>
      <c r="B147" s="100"/>
      <c r="C147" s="100"/>
      <c r="D147" s="79"/>
      <c r="E147" s="75"/>
      <c r="F147" s="75"/>
      <c r="G147" s="75"/>
      <c r="H147" s="75"/>
      <c r="I147" s="75"/>
      <c r="J147" s="74"/>
      <c r="K147" s="74"/>
      <c r="L147" s="74"/>
      <c r="M147" s="74"/>
      <c r="N147" s="101"/>
      <c r="O147" s="101"/>
      <c r="P147" s="62">
        <f>SUM(P133:P146)</f>
        <v>996</v>
      </c>
    </row>
    <row r="148" spans="1:16" x14ac:dyDescent="0.25">
      <c r="A148" s="7"/>
      <c r="B148" s="45"/>
      <c r="C148" s="45"/>
      <c r="D148" s="45" t="s">
        <v>1000</v>
      </c>
      <c r="E148" s="7"/>
      <c r="F148" s="7"/>
      <c r="G148" s="7"/>
      <c r="H148" s="7"/>
      <c r="I148" s="7"/>
      <c r="J148" s="7"/>
      <c r="K148" s="7"/>
      <c r="L148" s="7"/>
      <c r="M148" s="95">
        <f>SUM(M125:M146)</f>
        <v>311</v>
      </c>
      <c r="N148" s="95">
        <f t="shared" ref="N148" si="13">SUM(N125:N146)</f>
        <v>893</v>
      </c>
      <c r="O148" s="95">
        <v>716</v>
      </c>
      <c r="P148" s="3">
        <f>P132+P147</f>
        <v>1920</v>
      </c>
    </row>
    <row r="149" spans="1:16" ht="18.75" x14ac:dyDescent="0.25">
      <c r="A149" s="146" t="s">
        <v>1064</v>
      </c>
      <c r="B149" s="146"/>
      <c r="C149" s="146"/>
      <c r="D149" s="146"/>
      <c r="E149" s="146"/>
      <c r="F149" s="146"/>
      <c r="G149" s="146"/>
      <c r="H149" s="146"/>
      <c r="I149" s="146"/>
      <c r="J149" s="146"/>
      <c r="K149" s="146"/>
      <c r="L149" s="146"/>
      <c r="M149" s="146"/>
      <c r="N149" s="146"/>
      <c r="O149" s="146"/>
      <c r="P149" s="98"/>
    </row>
    <row r="150" spans="1:16" ht="48" x14ac:dyDescent="0.25">
      <c r="A150" s="2"/>
      <c r="B150" s="2" t="s">
        <v>1056</v>
      </c>
      <c r="C150" s="2" t="s">
        <v>1054</v>
      </c>
      <c r="D150" s="3" t="s">
        <v>0</v>
      </c>
      <c r="E150" s="6" t="s">
        <v>1</v>
      </c>
      <c r="F150" s="3" t="s">
        <v>2</v>
      </c>
      <c r="G150" s="3" t="s">
        <v>3</v>
      </c>
      <c r="H150" s="3" t="s">
        <v>4</v>
      </c>
      <c r="I150" s="3" t="s">
        <v>5</v>
      </c>
      <c r="J150" s="3" t="s">
        <v>6</v>
      </c>
      <c r="K150" s="3" t="s">
        <v>7</v>
      </c>
      <c r="L150" s="3" t="s">
        <v>8</v>
      </c>
      <c r="M150" s="3" t="s">
        <v>9</v>
      </c>
      <c r="N150" s="3" t="s">
        <v>10</v>
      </c>
      <c r="O150" s="3" t="s">
        <v>11</v>
      </c>
      <c r="P150" s="3" t="s">
        <v>1053</v>
      </c>
    </row>
    <row r="151" spans="1:16" ht="30" x14ac:dyDescent="0.25">
      <c r="A151" s="7">
        <v>1</v>
      </c>
      <c r="B151" s="45" t="s">
        <v>1050</v>
      </c>
      <c r="C151" s="45" t="s">
        <v>1055</v>
      </c>
      <c r="D151" s="43" t="s">
        <v>502</v>
      </c>
      <c r="E151" s="8" t="s">
        <v>13</v>
      </c>
      <c r="F151" s="8" t="s">
        <v>14</v>
      </c>
      <c r="G151" s="8" t="s">
        <v>503</v>
      </c>
      <c r="H151" s="8" t="s">
        <v>504</v>
      </c>
      <c r="I151" s="8" t="s">
        <v>505</v>
      </c>
      <c r="J151" s="7" t="s">
        <v>22</v>
      </c>
      <c r="K151" s="7" t="s">
        <v>18</v>
      </c>
      <c r="L151" s="7" t="s">
        <v>18</v>
      </c>
      <c r="M151" s="7"/>
      <c r="N151" s="7">
        <v>309</v>
      </c>
      <c r="O151" s="7">
        <v>172</v>
      </c>
      <c r="P151" s="43">
        <f>M151+N151+O151</f>
        <v>481</v>
      </c>
    </row>
    <row r="152" spans="1:16" ht="30" x14ac:dyDescent="0.25">
      <c r="A152" s="7">
        <f>1+A151</f>
        <v>2</v>
      </c>
      <c r="B152" s="45" t="s">
        <v>1050</v>
      </c>
      <c r="C152" s="45" t="s">
        <v>1055</v>
      </c>
      <c r="D152" s="43" t="s">
        <v>519</v>
      </c>
      <c r="E152" s="8" t="s">
        <v>13</v>
      </c>
      <c r="F152" s="8" t="s">
        <v>14</v>
      </c>
      <c r="G152" s="8" t="s">
        <v>520</v>
      </c>
      <c r="H152" s="8" t="s">
        <v>504</v>
      </c>
      <c r="I152" s="8" t="s">
        <v>521</v>
      </c>
      <c r="J152" s="7" t="s">
        <v>18</v>
      </c>
      <c r="K152" s="7" t="s">
        <v>22</v>
      </c>
      <c r="L152" s="7" t="s">
        <v>22</v>
      </c>
      <c r="M152" s="7">
        <v>40</v>
      </c>
      <c r="N152" s="7"/>
      <c r="O152" s="7"/>
      <c r="P152" s="43">
        <f t="shared" ref="P152:P170" si="14">M152+N152+O152</f>
        <v>40</v>
      </c>
    </row>
    <row r="153" spans="1:16" ht="30" x14ac:dyDescent="0.25">
      <c r="A153" s="7">
        <f t="shared" ref="A153:A197" si="15">1+A152</f>
        <v>3</v>
      </c>
      <c r="B153" s="45" t="s">
        <v>1050</v>
      </c>
      <c r="C153" s="45" t="s">
        <v>1055</v>
      </c>
      <c r="D153" s="43" t="s">
        <v>532</v>
      </c>
      <c r="E153" s="8" t="s">
        <v>13</v>
      </c>
      <c r="F153" s="8" t="s">
        <v>14</v>
      </c>
      <c r="G153" s="8" t="s">
        <v>533</v>
      </c>
      <c r="H153" s="8" t="s">
        <v>504</v>
      </c>
      <c r="I153" s="8" t="s">
        <v>534</v>
      </c>
      <c r="J153" s="7" t="s">
        <v>22</v>
      </c>
      <c r="K153" s="7" t="s">
        <v>22</v>
      </c>
      <c r="L153" s="7" t="s">
        <v>18</v>
      </c>
      <c r="M153" s="7"/>
      <c r="N153" s="7"/>
      <c r="O153" s="7">
        <v>112</v>
      </c>
      <c r="P153" s="43">
        <f t="shared" si="14"/>
        <v>112</v>
      </c>
    </row>
    <row r="154" spans="1:16" ht="30" x14ac:dyDescent="0.25">
      <c r="A154" s="7">
        <f t="shared" si="15"/>
        <v>4</v>
      </c>
      <c r="B154" s="45" t="s">
        <v>1050</v>
      </c>
      <c r="C154" s="45" t="s">
        <v>1055</v>
      </c>
      <c r="D154" s="43" t="s">
        <v>535</v>
      </c>
      <c r="E154" s="8" t="s">
        <v>13</v>
      </c>
      <c r="F154" s="8" t="s">
        <v>14</v>
      </c>
      <c r="G154" s="8" t="s">
        <v>536</v>
      </c>
      <c r="H154" s="8" t="s">
        <v>504</v>
      </c>
      <c r="I154" s="8" t="s">
        <v>537</v>
      </c>
      <c r="J154" s="7" t="s">
        <v>18</v>
      </c>
      <c r="K154" s="7" t="s">
        <v>22</v>
      </c>
      <c r="L154" s="7" t="s">
        <v>22</v>
      </c>
      <c r="M154" s="7">
        <v>32</v>
      </c>
      <c r="N154" s="7"/>
      <c r="O154" s="7"/>
      <c r="P154" s="43">
        <f t="shared" si="14"/>
        <v>32</v>
      </c>
    </row>
    <row r="155" spans="1:16" ht="30" x14ac:dyDescent="0.25">
      <c r="A155" s="7">
        <f t="shared" si="15"/>
        <v>5</v>
      </c>
      <c r="B155" s="45" t="s">
        <v>1050</v>
      </c>
      <c r="C155" s="45" t="s">
        <v>1055</v>
      </c>
      <c r="D155" s="43" t="s">
        <v>541</v>
      </c>
      <c r="E155" s="8" t="s">
        <v>13</v>
      </c>
      <c r="F155" s="8" t="s">
        <v>14</v>
      </c>
      <c r="G155" s="8" t="s">
        <v>542</v>
      </c>
      <c r="H155" s="8" t="s">
        <v>504</v>
      </c>
      <c r="I155" s="8" t="s">
        <v>543</v>
      </c>
      <c r="J155" s="7" t="s">
        <v>22</v>
      </c>
      <c r="K155" s="7" t="s">
        <v>18</v>
      </c>
      <c r="L155" s="7" t="s">
        <v>18</v>
      </c>
      <c r="M155" s="7"/>
      <c r="N155" s="7">
        <v>271</v>
      </c>
      <c r="O155" s="7">
        <v>194</v>
      </c>
      <c r="P155" s="43">
        <f t="shared" si="14"/>
        <v>465</v>
      </c>
    </row>
    <row r="156" spans="1:16" ht="30" x14ac:dyDescent="0.25">
      <c r="A156" s="7">
        <f t="shared" si="15"/>
        <v>6</v>
      </c>
      <c r="B156" s="45" t="s">
        <v>1050</v>
      </c>
      <c r="C156" s="45" t="s">
        <v>1055</v>
      </c>
      <c r="D156" s="43" t="s">
        <v>544</v>
      </c>
      <c r="E156" s="8" t="s">
        <v>13</v>
      </c>
      <c r="F156" s="8" t="s">
        <v>14</v>
      </c>
      <c r="G156" s="8" t="s">
        <v>545</v>
      </c>
      <c r="H156" s="8" t="s">
        <v>504</v>
      </c>
      <c r="I156" s="8" t="s">
        <v>546</v>
      </c>
      <c r="J156" s="7" t="s">
        <v>18</v>
      </c>
      <c r="K156" s="7" t="s">
        <v>22</v>
      </c>
      <c r="L156" s="7" t="s">
        <v>22</v>
      </c>
      <c r="M156" s="7">
        <v>41</v>
      </c>
      <c r="N156" s="7"/>
      <c r="O156" s="7"/>
      <c r="P156" s="43">
        <f t="shared" si="14"/>
        <v>41</v>
      </c>
    </row>
    <row r="157" spans="1:16" ht="30" x14ac:dyDescent="0.25">
      <c r="A157" s="7">
        <f t="shared" si="15"/>
        <v>7</v>
      </c>
      <c r="B157" s="45" t="s">
        <v>1050</v>
      </c>
      <c r="C157" s="45" t="s">
        <v>1055</v>
      </c>
      <c r="D157" s="43" t="s">
        <v>547</v>
      </c>
      <c r="E157" s="8" t="s">
        <v>13</v>
      </c>
      <c r="F157" s="8" t="s">
        <v>14</v>
      </c>
      <c r="G157" s="8" t="s">
        <v>548</v>
      </c>
      <c r="H157" s="8" t="s">
        <v>504</v>
      </c>
      <c r="I157" s="8" t="s">
        <v>549</v>
      </c>
      <c r="J157" s="7" t="s">
        <v>18</v>
      </c>
      <c r="K157" s="7" t="s">
        <v>22</v>
      </c>
      <c r="L157" s="7" t="s">
        <v>22</v>
      </c>
      <c r="M157" s="7">
        <v>22</v>
      </c>
      <c r="N157" s="7"/>
      <c r="O157" s="7"/>
      <c r="P157" s="43">
        <f t="shared" si="14"/>
        <v>22</v>
      </c>
    </row>
    <row r="158" spans="1:16" ht="30" x14ac:dyDescent="0.25">
      <c r="A158" s="7">
        <f t="shared" si="15"/>
        <v>8</v>
      </c>
      <c r="B158" s="45" t="s">
        <v>1050</v>
      </c>
      <c r="C158" s="45" t="s">
        <v>1055</v>
      </c>
      <c r="D158" s="43" t="s">
        <v>502</v>
      </c>
      <c r="E158" s="8" t="s">
        <v>13</v>
      </c>
      <c r="F158" s="8" t="s">
        <v>14</v>
      </c>
      <c r="G158" s="8" t="s">
        <v>550</v>
      </c>
      <c r="H158" s="8" t="s">
        <v>504</v>
      </c>
      <c r="I158" s="8" t="s">
        <v>551</v>
      </c>
      <c r="J158" s="7" t="s">
        <v>22</v>
      </c>
      <c r="K158" s="7" t="s">
        <v>18</v>
      </c>
      <c r="L158" s="7" t="s">
        <v>18</v>
      </c>
      <c r="M158" s="7"/>
      <c r="N158" s="7">
        <v>270</v>
      </c>
      <c r="O158" s="7">
        <v>118</v>
      </c>
      <c r="P158" s="43">
        <f t="shared" si="14"/>
        <v>388</v>
      </c>
    </row>
    <row r="159" spans="1:16" ht="30" x14ac:dyDescent="0.25">
      <c r="A159" s="7">
        <f t="shared" si="15"/>
        <v>9</v>
      </c>
      <c r="B159" s="45" t="s">
        <v>1050</v>
      </c>
      <c r="C159" s="45" t="s">
        <v>1055</v>
      </c>
      <c r="D159" s="43" t="s">
        <v>1057</v>
      </c>
      <c r="E159" s="8" t="s">
        <v>13</v>
      </c>
      <c r="F159" s="8" t="s">
        <v>14</v>
      </c>
      <c r="G159" s="8" t="s">
        <v>556</v>
      </c>
      <c r="H159" s="8" t="s">
        <v>504</v>
      </c>
      <c r="I159" s="8" t="s">
        <v>557</v>
      </c>
      <c r="J159" s="7" t="s">
        <v>18</v>
      </c>
      <c r="K159" s="7" t="s">
        <v>22</v>
      </c>
      <c r="L159" s="7" t="s">
        <v>22</v>
      </c>
      <c r="M159" s="7">
        <v>31</v>
      </c>
      <c r="N159" s="7"/>
      <c r="O159" s="7"/>
      <c r="P159" s="43">
        <f t="shared" si="14"/>
        <v>31</v>
      </c>
    </row>
    <row r="160" spans="1:16" ht="30" x14ac:dyDescent="0.25">
      <c r="A160" s="7">
        <f t="shared" si="15"/>
        <v>10</v>
      </c>
      <c r="B160" s="45" t="s">
        <v>1050</v>
      </c>
      <c r="C160" s="45" t="s">
        <v>1055</v>
      </c>
      <c r="D160" s="43" t="s">
        <v>558</v>
      </c>
      <c r="E160" s="8" t="s">
        <v>13</v>
      </c>
      <c r="F160" s="8" t="s">
        <v>14</v>
      </c>
      <c r="G160" s="8" t="s">
        <v>559</v>
      </c>
      <c r="H160" s="8" t="s">
        <v>504</v>
      </c>
      <c r="I160" s="8" t="s">
        <v>560</v>
      </c>
      <c r="J160" s="7" t="s">
        <v>18</v>
      </c>
      <c r="K160" s="7" t="s">
        <v>22</v>
      </c>
      <c r="L160" s="7" t="s">
        <v>22</v>
      </c>
      <c r="M160" s="7">
        <v>33</v>
      </c>
      <c r="N160" s="7"/>
      <c r="O160" s="7"/>
      <c r="P160" s="43">
        <f t="shared" si="14"/>
        <v>33</v>
      </c>
    </row>
    <row r="161" spans="1:16" ht="30" x14ac:dyDescent="0.25">
      <c r="A161" s="7">
        <f t="shared" si="15"/>
        <v>11</v>
      </c>
      <c r="B161" s="45" t="s">
        <v>1050</v>
      </c>
      <c r="C161" s="45" t="s">
        <v>1055</v>
      </c>
      <c r="D161" s="43" t="s">
        <v>573</v>
      </c>
      <c r="E161" s="8" t="s">
        <v>13</v>
      </c>
      <c r="F161" s="8" t="s">
        <v>14</v>
      </c>
      <c r="G161" s="8" t="s">
        <v>574</v>
      </c>
      <c r="H161" s="8" t="s">
        <v>504</v>
      </c>
      <c r="I161" s="8" t="s">
        <v>575</v>
      </c>
      <c r="J161" s="7" t="s">
        <v>18</v>
      </c>
      <c r="K161" s="7" t="s">
        <v>22</v>
      </c>
      <c r="L161" s="7" t="s">
        <v>22</v>
      </c>
      <c r="M161" s="7">
        <v>18</v>
      </c>
      <c r="N161" s="7"/>
      <c r="O161" s="7"/>
      <c r="P161" s="43">
        <f t="shared" si="14"/>
        <v>18</v>
      </c>
    </row>
    <row r="162" spans="1:16" ht="30" x14ac:dyDescent="0.25">
      <c r="A162" s="7">
        <f t="shared" si="15"/>
        <v>12</v>
      </c>
      <c r="B162" s="45" t="s">
        <v>1050</v>
      </c>
      <c r="C162" s="45" t="s">
        <v>1055</v>
      </c>
      <c r="D162" s="43" t="s">
        <v>588</v>
      </c>
      <c r="E162" s="8" t="s">
        <v>13</v>
      </c>
      <c r="F162" s="8" t="s">
        <v>14</v>
      </c>
      <c r="G162" s="8" t="s">
        <v>589</v>
      </c>
      <c r="H162" s="8" t="s">
        <v>504</v>
      </c>
      <c r="I162" s="8" t="s">
        <v>590</v>
      </c>
      <c r="J162" s="7" t="s">
        <v>18</v>
      </c>
      <c r="K162" s="7" t="s">
        <v>18</v>
      </c>
      <c r="L162" s="7" t="s">
        <v>18</v>
      </c>
      <c r="M162" s="7">
        <v>60</v>
      </c>
      <c r="N162" s="7">
        <v>163</v>
      </c>
      <c r="O162" s="7">
        <v>133</v>
      </c>
      <c r="P162" s="43">
        <f t="shared" si="14"/>
        <v>356</v>
      </c>
    </row>
    <row r="163" spans="1:16" ht="30" x14ac:dyDescent="0.25">
      <c r="A163" s="7">
        <f t="shared" si="15"/>
        <v>13</v>
      </c>
      <c r="B163" s="45" t="s">
        <v>1050</v>
      </c>
      <c r="C163" s="45" t="s">
        <v>1055</v>
      </c>
      <c r="D163" s="43" t="s">
        <v>595</v>
      </c>
      <c r="E163" s="8" t="s">
        <v>13</v>
      </c>
      <c r="F163" s="8" t="s">
        <v>14</v>
      </c>
      <c r="G163" s="8" t="s">
        <v>596</v>
      </c>
      <c r="H163" s="8" t="s">
        <v>504</v>
      </c>
      <c r="I163" s="8" t="s">
        <v>597</v>
      </c>
      <c r="J163" s="7" t="s">
        <v>18</v>
      </c>
      <c r="K163" s="7" t="s">
        <v>22</v>
      </c>
      <c r="L163" s="7" t="s">
        <v>22</v>
      </c>
      <c r="M163" s="7">
        <v>46</v>
      </c>
      <c r="N163" s="7"/>
      <c r="O163" s="7"/>
      <c r="P163" s="43">
        <f t="shared" si="14"/>
        <v>46</v>
      </c>
    </row>
    <row r="164" spans="1:16" ht="30" x14ac:dyDescent="0.25">
      <c r="A164" s="7">
        <f t="shared" si="15"/>
        <v>14</v>
      </c>
      <c r="B164" s="45" t="s">
        <v>1050</v>
      </c>
      <c r="C164" s="45" t="s">
        <v>1055</v>
      </c>
      <c r="D164" s="43" t="s">
        <v>608</v>
      </c>
      <c r="E164" s="8" t="s">
        <v>13</v>
      </c>
      <c r="F164" s="8" t="s">
        <v>14</v>
      </c>
      <c r="G164" s="8" t="s">
        <v>609</v>
      </c>
      <c r="H164" s="8" t="s">
        <v>504</v>
      </c>
      <c r="I164" s="8" t="s">
        <v>610</v>
      </c>
      <c r="J164" s="7" t="s">
        <v>18</v>
      </c>
      <c r="K164" s="7" t="s">
        <v>22</v>
      </c>
      <c r="L164" s="7" t="s">
        <v>22</v>
      </c>
      <c r="M164" s="7">
        <v>30</v>
      </c>
      <c r="N164" s="7"/>
      <c r="O164" s="7"/>
      <c r="P164" s="43">
        <f t="shared" si="14"/>
        <v>30</v>
      </c>
    </row>
    <row r="165" spans="1:16" ht="30" x14ac:dyDescent="0.25">
      <c r="A165" s="7">
        <f t="shared" si="15"/>
        <v>15</v>
      </c>
      <c r="B165" s="45" t="s">
        <v>1050</v>
      </c>
      <c r="C165" s="45" t="s">
        <v>1055</v>
      </c>
      <c r="D165" s="43" t="s">
        <v>611</v>
      </c>
      <c r="E165" s="8" t="s">
        <v>13</v>
      </c>
      <c r="F165" s="8" t="s">
        <v>14</v>
      </c>
      <c r="G165" s="8" t="s">
        <v>612</v>
      </c>
      <c r="H165" s="8" t="s">
        <v>504</v>
      </c>
      <c r="I165" s="8" t="s">
        <v>613</v>
      </c>
      <c r="J165" s="7" t="s">
        <v>22</v>
      </c>
      <c r="K165" s="7" t="s">
        <v>18</v>
      </c>
      <c r="L165" s="7" t="s">
        <v>18</v>
      </c>
      <c r="M165" s="7"/>
      <c r="N165" s="7">
        <v>215</v>
      </c>
      <c r="O165" s="7">
        <v>177</v>
      </c>
      <c r="P165" s="43">
        <f t="shared" si="14"/>
        <v>392</v>
      </c>
    </row>
    <row r="166" spans="1:16" ht="30" x14ac:dyDescent="0.25">
      <c r="A166" s="7">
        <f t="shared" si="15"/>
        <v>16</v>
      </c>
      <c r="B166" s="45" t="s">
        <v>1050</v>
      </c>
      <c r="C166" s="45" t="s">
        <v>1055</v>
      </c>
      <c r="D166" s="43" t="s">
        <v>614</v>
      </c>
      <c r="E166" s="8" t="s">
        <v>13</v>
      </c>
      <c r="F166" s="8" t="s">
        <v>14</v>
      </c>
      <c r="G166" s="8" t="s">
        <v>615</v>
      </c>
      <c r="H166" s="8" t="s">
        <v>504</v>
      </c>
      <c r="I166" s="8" t="s">
        <v>616</v>
      </c>
      <c r="J166" s="7" t="s">
        <v>22</v>
      </c>
      <c r="K166" s="7" t="s">
        <v>18</v>
      </c>
      <c r="L166" s="7" t="s">
        <v>18</v>
      </c>
      <c r="M166" s="7"/>
      <c r="N166" s="7">
        <v>467</v>
      </c>
      <c r="O166" s="7">
        <v>278</v>
      </c>
      <c r="P166" s="43">
        <f t="shared" si="14"/>
        <v>745</v>
      </c>
    </row>
    <row r="167" spans="1:16" ht="30" x14ac:dyDescent="0.25">
      <c r="A167" s="7">
        <f t="shared" si="15"/>
        <v>17</v>
      </c>
      <c r="B167" s="45" t="s">
        <v>1050</v>
      </c>
      <c r="C167" s="45" t="s">
        <v>1055</v>
      </c>
      <c r="D167" s="43" t="s">
        <v>617</v>
      </c>
      <c r="E167" s="8" t="s">
        <v>13</v>
      </c>
      <c r="F167" s="8" t="s">
        <v>14</v>
      </c>
      <c r="G167" s="8" t="s">
        <v>618</v>
      </c>
      <c r="H167" s="8" t="s">
        <v>504</v>
      </c>
      <c r="I167" s="8" t="s">
        <v>619</v>
      </c>
      <c r="J167" s="7" t="s">
        <v>18</v>
      </c>
      <c r="K167" s="7" t="s">
        <v>18</v>
      </c>
      <c r="L167" s="7" t="s">
        <v>22</v>
      </c>
      <c r="M167" s="7">
        <v>16</v>
      </c>
      <c r="N167" s="7">
        <v>82</v>
      </c>
      <c r="O167" s="7"/>
      <c r="P167" s="43">
        <f t="shared" si="14"/>
        <v>98</v>
      </c>
    </row>
    <row r="168" spans="1:16" ht="30" x14ac:dyDescent="0.25">
      <c r="A168" s="7">
        <f t="shared" si="15"/>
        <v>18</v>
      </c>
      <c r="B168" s="45" t="s">
        <v>1050</v>
      </c>
      <c r="C168" s="45" t="s">
        <v>1055</v>
      </c>
      <c r="D168" s="43" t="s">
        <v>626</v>
      </c>
      <c r="E168" s="8" t="s">
        <v>13</v>
      </c>
      <c r="F168" s="8" t="s">
        <v>14</v>
      </c>
      <c r="G168" s="8" t="s">
        <v>627</v>
      </c>
      <c r="H168" s="8" t="s">
        <v>504</v>
      </c>
      <c r="I168" s="8" t="s">
        <v>628</v>
      </c>
      <c r="J168" s="7" t="s">
        <v>22</v>
      </c>
      <c r="K168" s="7" t="s">
        <v>18</v>
      </c>
      <c r="L168" s="7" t="s">
        <v>18</v>
      </c>
      <c r="M168" s="7"/>
      <c r="N168" s="7">
        <v>148</v>
      </c>
      <c r="O168" s="7">
        <v>140</v>
      </c>
      <c r="P168" s="43">
        <f t="shared" si="14"/>
        <v>288</v>
      </c>
    </row>
    <row r="169" spans="1:16" ht="30" x14ac:dyDescent="0.25">
      <c r="A169" s="7">
        <f t="shared" si="15"/>
        <v>19</v>
      </c>
      <c r="B169" s="45" t="s">
        <v>1050</v>
      </c>
      <c r="C169" s="45" t="s">
        <v>1055</v>
      </c>
      <c r="D169" s="43" t="s">
        <v>632</v>
      </c>
      <c r="E169" s="8" t="s">
        <v>13</v>
      </c>
      <c r="F169" s="8" t="s">
        <v>14</v>
      </c>
      <c r="G169" s="8" t="s">
        <v>633</v>
      </c>
      <c r="H169" s="8" t="s">
        <v>504</v>
      </c>
      <c r="I169" s="8" t="s">
        <v>634</v>
      </c>
      <c r="J169" s="7" t="s">
        <v>18</v>
      </c>
      <c r="K169" s="7" t="s">
        <v>18</v>
      </c>
      <c r="L169" s="7" t="s">
        <v>18</v>
      </c>
      <c r="M169" s="7">
        <v>0</v>
      </c>
      <c r="N169" s="7">
        <v>84</v>
      </c>
      <c r="O169" s="7">
        <v>83</v>
      </c>
      <c r="P169" s="43">
        <f t="shared" si="14"/>
        <v>167</v>
      </c>
    </row>
    <row r="170" spans="1:16" ht="30" x14ac:dyDescent="0.25">
      <c r="A170" s="7">
        <f t="shared" si="15"/>
        <v>20</v>
      </c>
      <c r="B170" s="45" t="s">
        <v>1050</v>
      </c>
      <c r="C170" s="45" t="s">
        <v>1055</v>
      </c>
      <c r="D170" s="43" t="s">
        <v>1058</v>
      </c>
      <c r="E170" s="8" t="s">
        <v>13</v>
      </c>
      <c r="F170" s="8" t="s">
        <v>14</v>
      </c>
      <c r="G170" s="8" t="s">
        <v>639</v>
      </c>
      <c r="H170" s="8" t="s">
        <v>504</v>
      </c>
      <c r="I170" s="8" t="s">
        <v>640</v>
      </c>
      <c r="J170" s="7" t="s">
        <v>18</v>
      </c>
      <c r="K170" s="7" t="s">
        <v>18</v>
      </c>
      <c r="L170" s="7" t="s">
        <v>18</v>
      </c>
      <c r="M170" s="7">
        <v>12</v>
      </c>
      <c r="N170" s="7">
        <v>19</v>
      </c>
      <c r="O170" s="7">
        <v>14</v>
      </c>
      <c r="P170" s="43">
        <f t="shared" si="14"/>
        <v>45</v>
      </c>
    </row>
    <row r="171" spans="1:16" x14ac:dyDescent="0.25">
      <c r="A171" s="74"/>
      <c r="B171" s="63"/>
      <c r="C171" s="63"/>
      <c r="D171" s="80"/>
      <c r="E171" s="75"/>
      <c r="F171" s="75"/>
      <c r="G171" s="75"/>
      <c r="H171" s="75"/>
      <c r="I171" s="75"/>
      <c r="J171" s="74"/>
      <c r="K171" s="74"/>
      <c r="L171" s="74"/>
      <c r="M171" s="74"/>
      <c r="N171" s="74"/>
      <c r="O171" s="74"/>
      <c r="P171" s="58">
        <f>SUM(P151:P170)</f>
        <v>3830</v>
      </c>
    </row>
    <row r="172" spans="1:16" ht="30" x14ac:dyDescent="0.25">
      <c r="A172" s="7">
        <f>1+A170</f>
        <v>21</v>
      </c>
      <c r="B172" s="45" t="s">
        <v>1050</v>
      </c>
      <c r="C172" s="45" t="s">
        <v>1052</v>
      </c>
      <c r="D172" s="43" t="s">
        <v>498</v>
      </c>
      <c r="E172" s="8" t="s">
        <v>13</v>
      </c>
      <c r="F172" s="8" t="s">
        <v>14</v>
      </c>
      <c r="G172" s="8" t="s">
        <v>499</v>
      </c>
      <c r="H172" s="8" t="s">
        <v>500</v>
      </c>
      <c r="I172" s="8" t="s">
        <v>501</v>
      </c>
      <c r="J172" s="7" t="s">
        <v>18</v>
      </c>
      <c r="K172" s="7" t="s">
        <v>18</v>
      </c>
      <c r="L172" s="7" t="s">
        <v>22</v>
      </c>
      <c r="M172" s="7">
        <v>26</v>
      </c>
      <c r="N172" s="7">
        <v>54</v>
      </c>
      <c r="O172" s="7">
        <v>51</v>
      </c>
      <c r="P172" s="43">
        <f>M172+N172+O172</f>
        <v>131</v>
      </c>
    </row>
    <row r="173" spans="1:16" ht="30" x14ac:dyDescent="0.25">
      <c r="A173" s="7">
        <f t="shared" si="15"/>
        <v>22</v>
      </c>
      <c r="B173" s="45" t="s">
        <v>1050</v>
      </c>
      <c r="C173" s="45" t="s">
        <v>1052</v>
      </c>
      <c r="D173" s="43" t="s">
        <v>506</v>
      </c>
      <c r="E173" s="8" t="s">
        <v>13</v>
      </c>
      <c r="F173" s="8" t="s">
        <v>14</v>
      </c>
      <c r="G173" s="8" t="s">
        <v>507</v>
      </c>
      <c r="H173" s="8" t="s">
        <v>508</v>
      </c>
      <c r="I173" s="8" t="s">
        <v>509</v>
      </c>
      <c r="J173" s="7" t="s">
        <v>18</v>
      </c>
      <c r="K173" s="7" t="s">
        <v>18</v>
      </c>
      <c r="L173" s="7" t="s">
        <v>22</v>
      </c>
      <c r="M173" s="7">
        <v>16</v>
      </c>
      <c r="N173" s="7">
        <v>41</v>
      </c>
      <c r="O173" s="7"/>
      <c r="P173" s="43">
        <f t="shared" ref="P173:P197" si="16">M173+N173+O173</f>
        <v>57</v>
      </c>
    </row>
    <row r="174" spans="1:16" ht="30" x14ac:dyDescent="0.25">
      <c r="A174" s="7">
        <f t="shared" si="15"/>
        <v>23</v>
      </c>
      <c r="B174" s="45" t="s">
        <v>1050</v>
      </c>
      <c r="C174" s="45" t="s">
        <v>1052</v>
      </c>
      <c r="D174" s="43" t="s">
        <v>510</v>
      </c>
      <c r="E174" s="8" t="s">
        <v>13</v>
      </c>
      <c r="F174" s="8" t="s">
        <v>14</v>
      </c>
      <c r="G174" s="8" t="s">
        <v>511</v>
      </c>
      <c r="H174" s="8" t="s">
        <v>512</v>
      </c>
      <c r="I174" s="8" t="s">
        <v>513</v>
      </c>
      <c r="J174" s="7" t="s">
        <v>18</v>
      </c>
      <c r="K174" s="7" t="s">
        <v>18</v>
      </c>
      <c r="L174" s="7" t="s">
        <v>22</v>
      </c>
      <c r="M174" s="7">
        <v>53</v>
      </c>
      <c r="N174" s="7">
        <v>241</v>
      </c>
      <c r="O174" s="7"/>
      <c r="P174" s="43">
        <f t="shared" si="16"/>
        <v>294</v>
      </c>
    </row>
    <row r="175" spans="1:16" ht="30" x14ac:dyDescent="0.25">
      <c r="A175" s="7">
        <f t="shared" si="15"/>
        <v>24</v>
      </c>
      <c r="B175" s="45" t="s">
        <v>1050</v>
      </c>
      <c r="C175" s="45" t="s">
        <v>1052</v>
      </c>
      <c r="D175" s="43" t="s">
        <v>506</v>
      </c>
      <c r="E175" s="8" t="s">
        <v>13</v>
      </c>
      <c r="F175" s="8" t="s">
        <v>14</v>
      </c>
      <c r="G175" s="8" t="s">
        <v>514</v>
      </c>
      <c r="H175" s="8" t="s">
        <v>508</v>
      </c>
      <c r="I175" s="8" t="s">
        <v>515</v>
      </c>
      <c r="J175" s="7" t="s">
        <v>22</v>
      </c>
      <c r="K175" s="7" t="s">
        <v>22</v>
      </c>
      <c r="L175" s="7" t="s">
        <v>18</v>
      </c>
      <c r="M175" s="7"/>
      <c r="N175" s="7"/>
      <c r="O175" s="7">
        <v>77</v>
      </c>
      <c r="P175" s="43">
        <f t="shared" si="16"/>
        <v>77</v>
      </c>
    </row>
    <row r="176" spans="1:16" ht="30" x14ac:dyDescent="0.25">
      <c r="A176" s="7">
        <f t="shared" si="15"/>
        <v>25</v>
      </c>
      <c r="B176" s="45" t="s">
        <v>1050</v>
      </c>
      <c r="C176" s="45" t="s">
        <v>1052</v>
      </c>
      <c r="D176" s="43" t="s">
        <v>516</v>
      </c>
      <c r="E176" s="8" t="s">
        <v>13</v>
      </c>
      <c r="F176" s="8" t="s">
        <v>14</v>
      </c>
      <c r="G176" s="8" t="s">
        <v>517</v>
      </c>
      <c r="H176" s="8" t="s">
        <v>518</v>
      </c>
      <c r="I176" s="8" t="s">
        <v>307</v>
      </c>
      <c r="J176" s="7" t="s">
        <v>18</v>
      </c>
      <c r="K176" s="7" t="s">
        <v>22</v>
      </c>
      <c r="L176" s="7" t="s">
        <v>22</v>
      </c>
      <c r="M176" s="7">
        <v>10</v>
      </c>
      <c r="N176" s="7"/>
      <c r="O176" s="7"/>
      <c r="P176" s="43">
        <f t="shared" si="16"/>
        <v>10</v>
      </c>
    </row>
    <row r="177" spans="1:16" ht="30" x14ac:dyDescent="0.25">
      <c r="A177" s="7">
        <f t="shared" si="15"/>
        <v>26</v>
      </c>
      <c r="B177" s="45" t="s">
        <v>1050</v>
      </c>
      <c r="C177" s="45" t="s">
        <v>1052</v>
      </c>
      <c r="D177" s="43" t="s">
        <v>522</v>
      </c>
      <c r="E177" s="8" t="s">
        <v>13</v>
      </c>
      <c r="F177" s="8" t="s">
        <v>14</v>
      </c>
      <c r="G177" s="8" t="s">
        <v>523</v>
      </c>
      <c r="H177" s="8" t="s">
        <v>524</v>
      </c>
      <c r="I177" s="8" t="s">
        <v>525</v>
      </c>
      <c r="J177" s="7" t="s">
        <v>18</v>
      </c>
      <c r="K177" s="7" t="s">
        <v>18</v>
      </c>
      <c r="L177" s="7" t="s">
        <v>22</v>
      </c>
      <c r="M177" s="7">
        <v>14</v>
      </c>
      <c r="N177" s="7">
        <v>58</v>
      </c>
      <c r="O177" s="7"/>
      <c r="P177" s="43">
        <f t="shared" si="16"/>
        <v>72</v>
      </c>
    </row>
    <row r="178" spans="1:16" ht="30" x14ac:dyDescent="0.25">
      <c r="A178" s="7">
        <f t="shared" si="15"/>
        <v>27</v>
      </c>
      <c r="B178" s="45" t="s">
        <v>1050</v>
      </c>
      <c r="C178" s="45" t="s">
        <v>1052</v>
      </c>
      <c r="D178" s="43" t="s">
        <v>526</v>
      </c>
      <c r="E178" s="8" t="s">
        <v>13</v>
      </c>
      <c r="F178" s="8" t="s">
        <v>14</v>
      </c>
      <c r="G178" s="8" t="s">
        <v>527</v>
      </c>
      <c r="H178" s="8" t="s">
        <v>512</v>
      </c>
      <c r="I178" s="8" t="s">
        <v>528</v>
      </c>
      <c r="J178" s="7" t="s">
        <v>18</v>
      </c>
      <c r="K178" s="7" t="s">
        <v>22</v>
      </c>
      <c r="L178" s="7" t="s">
        <v>22</v>
      </c>
      <c r="M178" s="7">
        <v>12</v>
      </c>
      <c r="N178" s="7"/>
      <c r="O178" s="7"/>
      <c r="P178" s="43">
        <f t="shared" si="16"/>
        <v>12</v>
      </c>
    </row>
    <row r="179" spans="1:16" x14ac:dyDescent="0.25">
      <c r="A179" s="7">
        <f t="shared" si="15"/>
        <v>28</v>
      </c>
      <c r="B179" s="45" t="s">
        <v>1050</v>
      </c>
      <c r="C179" s="45" t="s">
        <v>1052</v>
      </c>
      <c r="D179" s="43" t="s">
        <v>529</v>
      </c>
      <c r="E179" s="8" t="s">
        <v>13</v>
      </c>
      <c r="F179" s="8" t="s">
        <v>14</v>
      </c>
      <c r="G179" s="8" t="s">
        <v>530</v>
      </c>
      <c r="H179" s="8" t="s">
        <v>518</v>
      </c>
      <c r="I179" s="8" t="s">
        <v>531</v>
      </c>
      <c r="J179" s="7" t="s">
        <v>18</v>
      </c>
      <c r="K179" s="7" t="s">
        <v>18</v>
      </c>
      <c r="L179" s="7" t="s">
        <v>18</v>
      </c>
      <c r="M179" s="7">
        <v>15</v>
      </c>
      <c r="N179" s="7">
        <v>79</v>
      </c>
      <c r="O179" s="7">
        <v>71</v>
      </c>
      <c r="P179" s="43">
        <f t="shared" si="16"/>
        <v>165</v>
      </c>
    </row>
    <row r="180" spans="1:16" ht="30" x14ac:dyDescent="0.25">
      <c r="A180" s="7">
        <f t="shared" si="15"/>
        <v>29</v>
      </c>
      <c r="B180" s="45" t="s">
        <v>1050</v>
      </c>
      <c r="C180" s="45" t="s">
        <v>1052</v>
      </c>
      <c r="D180" s="43" t="s">
        <v>538</v>
      </c>
      <c r="E180" s="8" t="s">
        <v>13</v>
      </c>
      <c r="F180" s="8" t="s">
        <v>14</v>
      </c>
      <c r="G180" s="8" t="s">
        <v>539</v>
      </c>
      <c r="H180" s="8" t="s">
        <v>508</v>
      </c>
      <c r="I180" s="8" t="s">
        <v>540</v>
      </c>
      <c r="J180" s="7" t="s">
        <v>18</v>
      </c>
      <c r="K180" s="7" t="s">
        <v>18</v>
      </c>
      <c r="L180" s="7" t="s">
        <v>22</v>
      </c>
      <c r="M180" s="7">
        <v>13</v>
      </c>
      <c r="N180" s="7">
        <v>19</v>
      </c>
      <c r="O180" s="7"/>
      <c r="P180" s="43">
        <f t="shared" si="16"/>
        <v>32</v>
      </c>
    </row>
    <row r="181" spans="1:16" ht="30" x14ac:dyDescent="0.25">
      <c r="A181" s="7">
        <f t="shared" si="15"/>
        <v>30</v>
      </c>
      <c r="B181" s="45" t="s">
        <v>1050</v>
      </c>
      <c r="C181" s="45" t="s">
        <v>1052</v>
      </c>
      <c r="D181" s="43" t="s">
        <v>552</v>
      </c>
      <c r="E181" s="8" t="s">
        <v>13</v>
      </c>
      <c r="F181" s="8" t="s">
        <v>14</v>
      </c>
      <c r="G181" s="8" t="s">
        <v>553</v>
      </c>
      <c r="H181" s="8" t="s">
        <v>554</v>
      </c>
      <c r="I181" s="8" t="s">
        <v>555</v>
      </c>
      <c r="J181" s="7" t="s">
        <v>18</v>
      </c>
      <c r="K181" s="7" t="s">
        <v>18</v>
      </c>
      <c r="L181" s="7" t="s">
        <v>18</v>
      </c>
      <c r="M181" s="7">
        <v>10</v>
      </c>
      <c r="N181" s="7">
        <v>13</v>
      </c>
      <c r="O181" s="7">
        <v>10</v>
      </c>
      <c r="P181" s="43">
        <f t="shared" si="16"/>
        <v>33</v>
      </c>
    </row>
    <row r="182" spans="1:16" ht="30" x14ac:dyDescent="0.25">
      <c r="A182" s="7">
        <f t="shared" si="15"/>
        <v>31</v>
      </c>
      <c r="B182" s="45" t="s">
        <v>1050</v>
      </c>
      <c r="C182" s="45" t="s">
        <v>1052</v>
      </c>
      <c r="D182" s="43" t="s">
        <v>561</v>
      </c>
      <c r="E182" s="8" t="s">
        <v>13</v>
      </c>
      <c r="F182" s="8" t="s">
        <v>14</v>
      </c>
      <c r="G182" s="8" t="s">
        <v>562</v>
      </c>
      <c r="H182" s="8" t="s">
        <v>500</v>
      </c>
      <c r="I182" s="8" t="s">
        <v>563</v>
      </c>
      <c r="J182" s="7" t="s">
        <v>18</v>
      </c>
      <c r="K182" s="7" t="s">
        <v>22</v>
      </c>
      <c r="L182" s="7" t="s">
        <v>22</v>
      </c>
      <c r="M182" s="7">
        <v>14</v>
      </c>
      <c r="N182" s="7"/>
      <c r="O182" s="7"/>
      <c r="P182" s="43">
        <f t="shared" si="16"/>
        <v>14</v>
      </c>
    </row>
    <row r="183" spans="1:16" ht="30" x14ac:dyDescent="0.25">
      <c r="A183" s="7">
        <f t="shared" si="15"/>
        <v>32</v>
      </c>
      <c r="B183" s="45" t="s">
        <v>1050</v>
      </c>
      <c r="C183" s="45" t="s">
        <v>1052</v>
      </c>
      <c r="D183" s="43" t="s">
        <v>564</v>
      </c>
      <c r="E183" s="8" t="s">
        <v>13</v>
      </c>
      <c r="F183" s="8" t="s">
        <v>14</v>
      </c>
      <c r="G183" s="8" t="s">
        <v>565</v>
      </c>
      <c r="H183" s="8" t="s">
        <v>508</v>
      </c>
      <c r="I183" s="8" t="s">
        <v>566</v>
      </c>
      <c r="J183" s="7" t="s">
        <v>18</v>
      </c>
      <c r="K183" s="7" t="s">
        <v>18</v>
      </c>
      <c r="L183" s="7" t="s">
        <v>22</v>
      </c>
      <c r="M183" s="7">
        <v>18</v>
      </c>
      <c r="N183" s="7">
        <v>30</v>
      </c>
      <c r="O183" s="7"/>
      <c r="P183" s="43">
        <f t="shared" si="16"/>
        <v>48</v>
      </c>
    </row>
    <row r="184" spans="1:16" ht="30" x14ac:dyDescent="0.25">
      <c r="A184" s="7">
        <f t="shared" si="15"/>
        <v>33</v>
      </c>
      <c r="B184" s="45" t="s">
        <v>1050</v>
      </c>
      <c r="C184" s="45" t="s">
        <v>1052</v>
      </c>
      <c r="D184" s="43" t="s">
        <v>567</v>
      </c>
      <c r="E184" s="8" t="s">
        <v>13</v>
      </c>
      <c r="F184" s="8" t="s">
        <v>14</v>
      </c>
      <c r="G184" s="8" t="s">
        <v>568</v>
      </c>
      <c r="H184" s="8" t="s">
        <v>524</v>
      </c>
      <c r="I184" s="8" t="s">
        <v>569</v>
      </c>
      <c r="J184" s="7" t="s">
        <v>18</v>
      </c>
      <c r="K184" s="7" t="s">
        <v>18</v>
      </c>
      <c r="L184" s="7" t="s">
        <v>18</v>
      </c>
      <c r="M184" s="7">
        <v>15</v>
      </c>
      <c r="N184" s="7">
        <v>0</v>
      </c>
      <c r="O184" s="7">
        <v>42</v>
      </c>
      <c r="P184" s="43">
        <f t="shared" si="16"/>
        <v>57</v>
      </c>
    </row>
    <row r="185" spans="1:16" ht="30" x14ac:dyDescent="0.25">
      <c r="A185" s="7">
        <f t="shared" si="15"/>
        <v>34</v>
      </c>
      <c r="B185" s="45" t="s">
        <v>1050</v>
      </c>
      <c r="C185" s="45" t="s">
        <v>1052</v>
      </c>
      <c r="D185" s="43" t="s">
        <v>570</v>
      </c>
      <c r="E185" s="8" t="s">
        <v>13</v>
      </c>
      <c r="F185" s="8" t="s">
        <v>14</v>
      </c>
      <c r="G185" s="8" t="s">
        <v>571</v>
      </c>
      <c r="H185" s="8" t="s">
        <v>512</v>
      </c>
      <c r="I185" s="8" t="s">
        <v>572</v>
      </c>
      <c r="J185" s="7" t="s">
        <v>22</v>
      </c>
      <c r="K185" s="7" t="s">
        <v>18</v>
      </c>
      <c r="L185" s="7" t="s">
        <v>18</v>
      </c>
      <c r="M185" s="7"/>
      <c r="N185" s="7">
        <v>0</v>
      </c>
      <c r="O185" s="7">
        <v>149</v>
      </c>
      <c r="P185" s="43">
        <f t="shared" si="16"/>
        <v>149</v>
      </c>
    </row>
    <row r="186" spans="1:16" ht="30" x14ac:dyDescent="0.25">
      <c r="A186" s="7">
        <f t="shared" si="15"/>
        <v>35</v>
      </c>
      <c r="B186" s="45" t="s">
        <v>1050</v>
      </c>
      <c r="C186" s="45" t="s">
        <v>1052</v>
      </c>
      <c r="D186" s="43" t="s">
        <v>576</v>
      </c>
      <c r="E186" s="8" t="s">
        <v>13</v>
      </c>
      <c r="F186" s="8" t="s">
        <v>14</v>
      </c>
      <c r="G186" s="8" t="s">
        <v>577</v>
      </c>
      <c r="H186" s="8" t="s">
        <v>578</v>
      </c>
      <c r="I186" s="8" t="s">
        <v>579</v>
      </c>
      <c r="J186" s="7" t="s">
        <v>18</v>
      </c>
      <c r="K186" s="7" t="s">
        <v>18</v>
      </c>
      <c r="L186" s="7" t="s">
        <v>18</v>
      </c>
      <c r="M186" s="7">
        <v>8</v>
      </c>
      <c r="N186" s="7">
        <v>7</v>
      </c>
      <c r="O186" s="7">
        <v>12</v>
      </c>
      <c r="P186" s="43">
        <f t="shared" si="16"/>
        <v>27</v>
      </c>
    </row>
    <row r="187" spans="1:16" ht="30" x14ac:dyDescent="0.25">
      <c r="A187" s="7">
        <f t="shared" si="15"/>
        <v>36</v>
      </c>
      <c r="B187" s="45" t="s">
        <v>1050</v>
      </c>
      <c r="C187" s="45" t="s">
        <v>1052</v>
      </c>
      <c r="D187" s="43" t="s">
        <v>580</v>
      </c>
      <c r="E187" s="8" t="s">
        <v>13</v>
      </c>
      <c r="F187" s="8" t="s">
        <v>14</v>
      </c>
      <c r="G187" s="8" t="s">
        <v>581</v>
      </c>
      <c r="H187" s="8" t="s">
        <v>582</v>
      </c>
      <c r="I187" s="8" t="s">
        <v>583</v>
      </c>
      <c r="J187" s="7" t="s">
        <v>18</v>
      </c>
      <c r="K187" s="7" t="s">
        <v>18</v>
      </c>
      <c r="L187" s="7" t="s">
        <v>18</v>
      </c>
      <c r="M187" s="7">
        <v>20</v>
      </c>
      <c r="N187" s="7">
        <v>38</v>
      </c>
      <c r="O187" s="7">
        <v>28</v>
      </c>
      <c r="P187" s="43">
        <f t="shared" si="16"/>
        <v>86</v>
      </c>
    </row>
    <row r="188" spans="1:16" ht="30" x14ac:dyDescent="0.25">
      <c r="A188" s="7">
        <f t="shared" si="15"/>
        <v>37</v>
      </c>
      <c r="B188" s="45" t="s">
        <v>1050</v>
      </c>
      <c r="C188" s="45" t="s">
        <v>1052</v>
      </c>
      <c r="D188" s="43" t="s">
        <v>584</v>
      </c>
      <c r="E188" s="8" t="s">
        <v>13</v>
      </c>
      <c r="F188" s="8" t="s">
        <v>14</v>
      </c>
      <c r="G188" s="8" t="s">
        <v>585</v>
      </c>
      <c r="H188" s="8" t="s">
        <v>586</v>
      </c>
      <c r="I188" s="8" t="s">
        <v>587</v>
      </c>
      <c r="J188" s="7" t="s">
        <v>18</v>
      </c>
      <c r="K188" s="7" t="s">
        <v>18</v>
      </c>
      <c r="L188" s="7" t="s">
        <v>18</v>
      </c>
      <c r="M188" s="7">
        <v>12</v>
      </c>
      <c r="N188" s="7">
        <v>90</v>
      </c>
      <c r="O188" s="7">
        <v>62</v>
      </c>
      <c r="P188" s="43">
        <f t="shared" si="16"/>
        <v>164</v>
      </c>
    </row>
    <row r="189" spans="1:16" x14ac:dyDescent="0.25">
      <c r="A189" s="7">
        <f t="shared" si="15"/>
        <v>38</v>
      </c>
      <c r="B189" s="45" t="s">
        <v>1050</v>
      </c>
      <c r="C189" s="45" t="s">
        <v>1052</v>
      </c>
      <c r="D189" s="43" t="s">
        <v>591</v>
      </c>
      <c r="E189" s="8" t="s">
        <v>13</v>
      </c>
      <c r="F189" s="8" t="s">
        <v>14</v>
      </c>
      <c r="G189" s="8" t="s">
        <v>592</v>
      </c>
      <c r="H189" s="8" t="s">
        <v>593</v>
      </c>
      <c r="I189" s="8" t="s">
        <v>594</v>
      </c>
      <c r="J189" s="7" t="s">
        <v>18</v>
      </c>
      <c r="K189" s="7" t="s">
        <v>18</v>
      </c>
      <c r="L189" s="7" t="s">
        <v>22</v>
      </c>
      <c r="M189" s="7">
        <v>0</v>
      </c>
      <c r="N189" s="7">
        <v>18</v>
      </c>
      <c r="O189" s="7"/>
      <c r="P189" s="43">
        <f t="shared" si="16"/>
        <v>18</v>
      </c>
    </row>
    <row r="190" spans="1:16" ht="45" x14ac:dyDescent="0.25">
      <c r="A190" s="7">
        <f t="shared" si="15"/>
        <v>39</v>
      </c>
      <c r="B190" s="45" t="s">
        <v>1050</v>
      </c>
      <c r="C190" s="45" t="s">
        <v>1052</v>
      </c>
      <c r="D190" s="43" t="s">
        <v>598</v>
      </c>
      <c r="E190" s="8" t="s">
        <v>13</v>
      </c>
      <c r="F190" s="8" t="s">
        <v>14</v>
      </c>
      <c r="G190" s="8" t="s">
        <v>599</v>
      </c>
      <c r="H190" s="8" t="s">
        <v>518</v>
      </c>
      <c r="I190" s="8" t="s">
        <v>600</v>
      </c>
      <c r="J190" s="7" t="s">
        <v>18</v>
      </c>
      <c r="K190" s="7" t="s">
        <v>22</v>
      </c>
      <c r="L190" s="7" t="s">
        <v>22</v>
      </c>
      <c r="M190" s="7">
        <v>14</v>
      </c>
      <c r="N190" s="7"/>
      <c r="O190" s="7"/>
      <c r="P190" s="43">
        <f t="shared" si="16"/>
        <v>14</v>
      </c>
    </row>
    <row r="191" spans="1:16" x14ac:dyDescent="0.25">
      <c r="A191" s="7">
        <f t="shared" si="15"/>
        <v>40</v>
      </c>
      <c r="B191" s="45" t="s">
        <v>1050</v>
      </c>
      <c r="C191" s="45" t="s">
        <v>1052</v>
      </c>
      <c r="D191" s="43" t="s">
        <v>601</v>
      </c>
      <c r="E191" s="8" t="s">
        <v>13</v>
      </c>
      <c r="F191" s="8" t="s">
        <v>14</v>
      </c>
      <c r="G191" s="8" t="s">
        <v>602</v>
      </c>
      <c r="H191" s="8" t="s">
        <v>603</v>
      </c>
      <c r="I191" s="8" t="s">
        <v>604</v>
      </c>
      <c r="J191" s="7" t="s">
        <v>18</v>
      </c>
      <c r="K191" s="7" t="s">
        <v>18</v>
      </c>
      <c r="L191" s="7" t="s">
        <v>18</v>
      </c>
      <c r="M191" s="7">
        <v>0</v>
      </c>
      <c r="N191" s="7">
        <v>0</v>
      </c>
      <c r="O191" s="7">
        <v>67</v>
      </c>
      <c r="P191" s="43">
        <f t="shared" si="16"/>
        <v>67</v>
      </c>
    </row>
    <row r="192" spans="1:16" ht="45" x14ac:dyDescent="0.25">
      <c r="A192" s="7">
        <f t="shared" si="15"/>
        <v>41</v>
      </c>
      <c r="B192" s="45" t="s">
        <v>1050</v>
      </c>
      <c r="C192" s="45" t="s">
        <v>1052</v>
      </c>
      <c r="D192" s="43" t="s">
        <v>605</v>
      </c>
      <c r="E192" s="8" t="s">
        <v>13</v>
      </c>
      <c r="F192" s="8" t="s">
        <v>14</v>
      </c>
      <c r="G192" s="8" t="s">
        <v>606</v>
      </c>
      <c r="H192" s="8" t="s">
        <v>508</v>
      </c>
      <c r="I192" s="8" t="s">
        <v>607</v>
      </c>
      <c r="J192" s="7" t="s">
        <v>18</v>
      </c>
      <c r="K192" s="7" t="s">
        <v>18</v>
      </c>
      <c r="L192" s="7" t="s">
        <v>22</v>
      </c>
      <c r="M192" s="7">
        <v>8</v>
      </c>
      <c r="N192" s="7">
        <v>10</v>
      </c>
      <c r="O192" s="7"/>
      <c r="P192" s="43">
        <f t="shared" si="16"/>
        <v>18</v>
      </c>
    </row>
    <row r="193" spans="1:16" ht="30" x14ac:dyDescent="0.25">
      <c r="A193" s="7">
        <f t="shared" si="15"/>
        <v>42</v>
      </c>
      <c r="B193" s="45" t="s">
        <v>1050</v>
      </c>
      <c r="C193" s="45" t="s">
        <v>1052</v>
      </c>
      <c r="D193" s="43" t="s">
        <v>620</v>
      </c>
      <c r="E193" s="8" t="s">
        <v>13</v>
      </c>
      <c r="F193" s="8" t="s">
        <v>14</v>
      </c>
      <c r="G193" s="8" t="s">
        <v>621</v>
      </c>
      <c r="H193" s="8" t="s">
        <v>586</v>
      </c>
      <c r="I193" s="8" t="s">
        <v>622</v>
      </c>
      <c r="J193" s="7" t="s">
        <v>18</v>
      </c>
      <c r="K193" s="7" t="s">
        <v>22</v>
      </c>
      <c r="L193" s="7" t="s">
        <v>22</v>
      </c>
      <c r="M193" s="7">
        <v>14</v>
      </c>
      <c r="N193" s="7"/>
      <c r="O193" s="7"/>
      <c r="P193" s="43">
        <f t="shared" si="16"/>
        <v>14</v>
      </c>
    </row>
    <row r="194" spans="1:16" ht="30" x14ac:dyDescent="0.25">
      <c r="A194" s="7">
        <f t="shared" si="15"/>
        <v>43</v>
      </c>
      <c r="B194" s="45" t="s">
        <v>1050</v>
      </c>
      <c r="C194" s="45" t="s">
        <v>1052</v>
      </c>
      <c r="D194" s="43" t="s">
        <v>623</v>
      </c>
      <c r="E194" s="8" t="s">
        <v>13</v>
      </c>
      <c r="F194" s="8" t="s">
        <v>14</v>
      </c>
      <c r="G194" s="8" t="s">
        <v>624</v>
      </c>
      <c r="H194" s="8" t="s">
        <v>512</v>
      </c>
      <c r="I194" s="8" t="s">
        <v>625</v>
      </c>
      <c r="J194" s="7" t="s">
        <v>18</v>
      </c>
      <c r="K194" s="7" t="s">
        <v>22</v>
      </c>
      <c r="L194" s="7" t="s">
        <v>22</v>
      </c>
      <c r="M194" s="7">
        <v>10</v>
      </c>
      <c r="N194" s="7"/>
      <c r="O194" s="7"/>
      <c r="P194" s="43">
        <f t="shared" si="16"/>
        <v>10</v>
      </c>
    </row>
    <row r="195" spans="1:16" ht="30" x14ac:dyDescent="0.25">
      <c r="A195" s="7">
        <f t="shared" si="15"/>
        <v>44</v>
      </c>
      <c r="B195" s="45" t="s">
        <v>1050</v>
      </c>
      <c r="C195" s="45" t="s">
        <v>1052</v>
      </c>
      <c r="D195" s="43" t="s">
        <v>629</v>
      </c>
      <c r="E195" s="8" t="s">
        <v>13</v>
      </c>
      <c r="F195" s="8" t="s">
        <v>14</v>
      </c>
      <c r="G195" s="8" t="s">
        <v>630</v>
      </c>
      <c r="H195" s="8" t="s">
        <v>508</v>
      </c>
      <c r="I195" s="8" t="s">
        <v>631</v>
      </c>
      <c r="J195" s="7" t="s">
        <v>18</v>
      </c>
      <c r="K195" s="7" t="s">
        <v>18</v>
      </c>
      <c r="L195" s="7" t="s">
        <v>22</v>
      </c>
      <c r="M195" s="7">
        <v>17</v>
      </c>
      <c r="N195" s="7">
        <v>0</v>
      </c>
      <c r="O195" s="7"/>
      <c r="P195" s="43">
        <f t="shared" si="16"/>
        <v>17</v>
      </c>
    </row>
    <row r="196" spans="1:16" x14ac:dyDescent="0.25">
      <c r="A196" s="7">
        <f t="shared" si="15"/>
        <v>45</v>
      </c>
      <c r="B196" s="45" t="s">
        <v>1050</v>
      </c>
      <c r="C196" s="45" t="s">
        <v>1052</v>
      </c>
      <c r="D196" s="43" t="s">
        <v>601</v>
      </c>
      <c r="E196" s="8" t="s">
        <v>13</v>
      </c>
      <c r="F196" s="8" t="s">
        <v>14</v>
      </c>
      <c r="G196" s="8" t="s">
        <v>635</v>
      </c>
      <c r="H196" s="8" t="s">
        <v>603</v>
      </c>
      <c r="I196" s="8" t="s">
        <v>636</v>
      </c>
      <c r="J196" s="7" t="s">
        <v>22</v>
      </c>
      <c r="K196" s="7" t="s">
        <v>18</v>
      </c>
      <c r="L196" s="7" t="s">
        <v>22</v>
      </c>
      <c r="M196" s="7"/>
      <c r="N196" s="7">
        <v>101</v>
      </c>
      <c r="O196" s="7"/>
      <c r="P196" s="43">
        <f t="shared" si="16"/>
        <v>101</v>
      </c>
    </row>
    <row r="197" spans="1:16" x14ac:dyDescent="0.25">
      <c r="A197" s="7">
        <f t="shared" si="15"/>
        <v>46</v>
      </c>
      <c r="B197" s="45" t="s">
        <v>1050</v>
      </c>
      <c r="C197" s="45" t="s">
        <v>1052</v>
      </c>
      <c r="D197" s="43" t="s">
        <v>601</v>
      </c>
      <c r="E197" s="8" t="s">
        <v>13</v>
      </c>
      <c r="F197" s="8" t="s">
        <v>14</v>
      </c>
      <c r="G197" s="8" t="s">
        <v>637</v>
      </c>
      <c r="H197" s="8" t="s">
        <v>603</v>
      </c>
      <c r="I197" s="8" t="s">
        <v>638</v>
      </c>
      <c r="J197" s="7" t="s">
        <v>18</v>
      </c>
      <c r="K197" s="7" t="s">
        <v>22</v>
      </c>
      <c r="L197" s="7" t="s">
        <v>22</v>
      </c>
      <c r="M197" s="7">
        <v>56</v>
      </c>
      <c r="N197" s="7"/>
      <c r="O197" s="7"/>
      <c r="P197" s="43">
        <f t="shared" si="16"/>
        <v>56</v>
      </c>
    </row>
    <row r="198" spans="1:16" x14ac:dyDescent="0.25">
      <c r="A198" s="74"/>
      <c r="B198" s="63"/>
      <c r="C198" s="63"/>
      <c r="D198" s="80"/>
      <c r="E198" s="75"/>
      <c r="F198" s="75"/>
      <c r="G198" s="75"/>
      <c r="H198" s="75"/>
      <c r="I198" s="75"/>
      <c r="J198" s="74"/>
      <c r="K198" s="74"/>
      <c r="L198" s="74"/>
      <c r="M198" s="74"/>
      <c r="N198" s="74"/>
      <c r="O198" s="74"/>
      <c r="P198" s="62">
        <f>SUM(P172:P197)</f>
        <v>1743</v>
      </c>
    </row>
    <row r="199" spans="1:16" x14ac:dyDescent="0.25">
      <c r="A199" s="7"/>
      <c r="B199" s="45"/>
      <c r="C199" s="45"/>
      <c r="D199" s="45" t="s">
        <v>1000</v>
      </c>
      <c r="E199" s="7"/>
      <c r="F199" s="7"/>
      <c r="G199" s="7"/>
      <c r="H199" s="7"/>
      <c r="I199" s="7"/>
      <c r="J199" s="7"/>
      <c r="K199" s="7"/>
      <c r="L199" s="7"/>
      <c r="M199" s="95">
        <f>SUM(M151:M197)</f>
        <v>756</v>
      </c>
      <c r="N199" s="95">
        <f t="shared" ref="N199:O199" si="17">SUM(N151:N197)</f>
        <v>2827</v>
      </c>
      <c r="O199" s="95">
        <f t="shared" si="17"/>
        <v>1990</v>
      </c>
      <c r="P199" s="3">
        <f>P171+P198</f>
        <v>5573</v>
      </c>
    </row>
    <row r="200" spans="1:16" ht="18.75" x14ac:dyDescent="0.25">
      <c r="A200" s="146" t="s">
        <v>1065</v>
      </c>
      <c r="B200" s="146"/>
      <c r="C200" s="146"/>
      <c r="D200" s="146"/>
      <c r="E200" s="146"/>
      <c r="F200" s="146"/>
      <c r="G200" s="146"/>
      <c r="H200" s="146"/>
      <c r="I200" s="146"/>
      <c r="J200" s="146"/>
      <c r="K200" s="146"/>
      <c r="L200" s="146"/>
      <c r="M200" s="146"/>
      <c r="N200" s="146"/>
      <c r="O200" s="146"/>
      <c r="P200" s="73"/>
    </row>
    <row r="201" spans="1:16" ht="48" x14ac:dyDescent="0.25">
      <c r="A201" s="2"/>
      <c r="B201" s="2" t="s">
        <v>1049</v>
      </c>
      <c r="C201" s="2" t="s">
        <v>1054</v>
      </c>
      <c r="D201" s="3" t="s">
        <v>0</v>
      </c>
      <c r="E201" s="6" t="s">
        <v>1</v>
      </c>
      <c r="F201" s="3" t="s">
        <v>2</v>
      </c>
      <c r="G201" s="3" t="s">
        <v>3</v>
      </c>
      <c r="H201" s="3" t="s">
        <v>4</v>
      </c>
      <c r="I201" s="3" t="s">
        <v>5</v>
      </c>
      <c r="J201" s="3" t="s">
        <v>6</v>
      </c>
      <c r="K201" s="3" t="s">
        <v>7</v>
      </c>
      <c r="L201" s="3" t="s">
        <v>8</v>
      </c>
      <c r="M201" s="3" t="s">
        <v>9</v>
      </c>
      <c r="N201" s="3" t="s">
        <v>10</v>
      </c>
      <c r="O201" s="3" t="s">
        <v>11</v>
      </c>
      <c r="P201" s="3" t="s">
        <v>1053</v>
      </c>
    </row>
    <row r="202" spans="1:16" ht="45" x14ac:dyDescent="0.25">
      <c r="A202" s="7">
        <v>1</v>
      </c>
      <c r="B202" s="45" t="s">
        <v>1050</v>
      </c>
      <c r="C202" s="45" t="s">
        <v>1055</v>
      </c>
      <c r="D202" s="43" t="s">
        <v>733</v>
      </c>
      <c r="E202" s="8" t="s">
        <v>13</v>
      </c>
      <c r="F202" s="8" t="s">
        <v>14</v>
      </c>
      <c r="G202" s="8" t="s">
        <v>734</v>
      </c>
      <c r="H202" s="8" t="s">
        <v>647</v>
      </c>
      <c r="I202" s="8" t="s">
        <v>735</v>
      </c>
      <c r="J202" s="7" t="s">
        <v>18</v>
      </c>
      <c r="K202" s="7" t="s">
        <v>22</v>
      </c>
      <c r="L202" s="7" t="s">
        <v>22</v>
      </c>
      <c r="M202" s="7">
        <v>22</v>
      </c>
      <c r="N202" s="7"/>
      <c r="O202" s="7"/>
      <c r="P202" s="45">
        <f t="shared" ref="P202:P211" si="18">M202+N202+O202</f>
        <v>22</v>
      </c>
    </row>
    <row r="203" spans="1:16" ht="45" x14ac:dyDescent="0.25">
      <c r="A203" s="7">
        <f>1+A202</f>
        <v>2</v>
      </c>
      <c r="B203" s="45" t="s">
        <v>1050</v>
      </c>
      <c r="C203" s="45" t="s">
        <v>1055</v>
      </c>
      <c r="D203" s="43" t="s">
        <v>730</v>
      </c>
      <c r="E203" s="8" t="s">
        <v>13</v>
      </c>
      <c r="F203" s="8" t="s">
        <v>14</v>
      </c>
      <c r="G203" s="8" t="s">
        <v>731</v>
      </c>
      <c r="H203" s="8" t="s">
        <v>647</v>
      </c>
      <c r="I203" s="8" t="s">
        <v>732</v>
      </c>
      <c r="J203" s="7" t="s">
        <v>18</v>
      </c>
      <c r="K203" s="7" t="s">
        <v>22</v>
      </c>
      <c r="L203" s="7" t="s">
        <v>22</v>
      </c>
      <c r="M203" s="7">
        <v>18</v>
      </c>
      <c r="N203" s="7"/>
      <c r="O203" s="7"/>
      <c r="P203" s="45">
        <f t="shared" si="18"/>
        <v>18</v>
      </c>
    </row>
    <row r="204" spans="1:16" ht="45" x14ac:dyDescent="0.25">
      <c r="A204" s="7">
        <f t="shared" ref="A204:A246" si="19">1+A203</f>
        <v>3</v>
      </c>
      <c r="B204" s="45" t="s">
        <v>1050</v>
      </c>
      <c r="C204" s="45" t="s">
        <v>1055</v>
      </c>
      <c r="D204" s="43" t="s">
        <v>768</v>
      </c>
      <c r="E204" s="8" t="s">
        <v>13</v>
      </c>
      <c r="F204" s="8" t="s">
        <v>14</v>
      </c>
      <c r="G204" s="8" t="s">
        <v>769</v>
      </c>
      <c r="H204" s="8" t="s">
        <v>647</v>
      </c>
      <c r="I204" s="8" t="s">
        <v>770</v>
      </c>
      <c r="J204" s="7" t="s">
        <v>18</v>
      </c>
      <c r="K204" s="7" t="s">
        <v>22</v>
      </c>
      <c r="L204" s="7" t="s">
        <v>22</v>
      </c>
      <c r="M204" s="7">
        <v>71</v>
      </c>
      <c r="N204" s="7"/>
      <c r="O204" s="7"/>
      <c r="P204" s="45">
        <f t="shared" si="18"/>
        <v>71</v>
      </c>
    </row>
    <row r="205" spans="1:16" ht="45" x14ac:dyDescent="0.25">
      <c r="A205" s="7">
        <f t="shared" si="19"/>
        <v>4</v>
      </c>
      <c r="B205" s="45" t="s">
        <v>1050</v>
      </c>
      <c r="C205" s="45" t="s">
        <v>1055</v>
      </c>
      <c r="D205" s="43" t="s">
        <v>777</v>
      </c>
      <c r="E205" s="8" t="s">
        <v>13</v>
      </c>
      <c r="F205" s="8" t="s">
        <v>14</v>
      </c>
      <c r="G205" s="8" t="s">
        <v>778</v>
      </c>
      <c r="H205" s="8" t="s">
        <v>647</v>
      </c>
      <c r="I205" s="8" t="s">
        <v>779</v>
      </c>
      <c r="J205" s="7" t="s">
        <v>18</v>
      </c>
      <c r="K205" s="7" t="s">
        <v>22</v>
      </c>
      <c r="L205" s="7" t="s">
        <v>22</v>
      </c>
      <c r="M205" s="7">
        <v>51</v>
      </c>
      <c r="N205" s="7"/>
      <c r="O205" s="7"/>
      <c r="P205" s="45">
        <f t="shared" si="18"/>
        <v>51</v>
      </c>
    </row>
    <row r="206" spans="1:16" ht="45" x14ac:dyDescent="0.25">
      <c r="A206" s="7">
        <f t="shared" si="19"/>
        <v>5</v>
      </c>
      <c r="B206" s="45" t="s">
        <v>1050</v>
      </c>
      <c r="C206" s="45" t="s">
        <v>1055</v>
      </c>
      <c r="D206" s="43" t="s">
        <v>748</v>
      </c>
      <c r="E206" s="8" t="s">
        <v>13</v>
      </c>
      <c r="F206" s="8" t="s">
        <v>14</v>
      </c>
      <c r="G206" s="8" t="s">
        <v>749</v>
      </c>
      <c r="H206" s="8" t="s">
        <v>647</v>
      </c>
      <c r="I206" s="8" t="s">
        <v>750</v>
      </c>
      <c r="J206" s="7" t="s">
        <v>18</v>
      </c>
      <c r="K206" s="7" t="s">
        <v>22</v>
      </c>
      <c r="L206" s="7" t="s">
        <v>22</v>
      </c>
      <c r="M206" s="7">
        <v>126</v>
      </c>
      <c r="N206" s="7"/>
      <c r="O206" s="7"/>
      <c r="P206" s="45">
        <f t="shared" si="18"/>
        <v>126</v>
      </c>
    </row>
    <row r="207" spans="1:16" ht="45" x14ac:dyDescent="0.25">
      <c r="A207" s="7">
        <f t="shared" si="19"/>
        <v>6</v>
      </c>
      <c r="B207" s="45" t="s">
        <v>1050</v>
      </c>
      <c r="C207" s="45" t="s">
        <v>1055</v>
      </c>
      <c r="D207" s="43" t="s">
        <v>645</v>
      </c>
      <c r="E207" s="8" t="s">
        <v>13</v>
      </c>
      <c r="F207" s="8" t="s">
        <v>14</v>
      </c>
      <c r="G207" s="8" t="s">
        <v>646</v>
      </c>
      <c r="H207" s="8" t="s">
        <v>647</v>
      </c>
      <c r="I207" s="8" t="s">
        <v>648</v>
      </c>
      <c r="J207" s="7" t="s">
        <v>22</v>
      </c>
      <c r="K207" s="7" t="s">
        <v>18</v>
      </c>
      <c r="L207" s="7" t="s">
        <v>22</v>
      </c>
      <c r="M207" s="7"/>
      <c r="N207" s="7">
        <v>171</v>
      </c>
      <c r="O207" s="7"/>
      <c r="P207" s="45">
        <f t="shared" si="18"/>
        <v>171</v>
      </c>
    </row>
    <row r="208" spans="1:16" ht="45" x14ac:dyDescent="0.25">
      <c r="A208" s="7">
        <f t="shared" si="19"/>
        <v>7</v>
      </c>
      <c r="B208" s="45" t="s">
        <v>1050</v>
      </c>
      <c r="C208" s="45" t="s">
        <v>1055</v>
      </c>
      <c r="D208" s="43" t="s">
        <v>645</v>
      </c>
      <c r="E208" s="8" t="s">
        <v>13</v>
      </c>
      <c r="F208" s="8" t="s">
        <v>14</v>
      </c>
      <c r="G208" s="8" t="s">
        <v>649</v>
      </c>
      <c r="H208" s="8" t="s">
        <v>647</v>
      </c>
      <c r="I208" s="8" t="s">
        <v>650</v>
      </c>
      <c r="J208" s="7" t="s">
        <v>22</v>
      </c>
      <c r="K208" s="7" t="s">
        <v>18</v>
      </c>
      <c r="L208" s="7" t="s">
        <v>18</v>
      </c>
      <c r="M208" s="7"/>
      <c r="N208" s="7">
        <v>114</v>
      </c>
      <c r="O208" s="7">
        <v>76</v>
      </c>
      <c r="P208" s="45">
        <f t="shared" si="18"/>
        <v>190</v>
      </c>
    </row>
    <row r="209" spans="1:16" ht="45" x14ac:dyDescent="0.25">
      <c r="A209" s="7">
        <f t="shared" si="19"/>
        <v>8</v>
      </c>
      <c r="B209" s="45" t="s">
        <v>1050</v>
      </c>
      <c r="C209" s="45" t="s">
        <v>1055</v>
      </c>
      <c r="D209" s="43" t="s">
        <v>645</v>
      </c>
      <c r="E209" s="8" t="s">
        <v>13</v>
      </c>
      <c r="F209" s="8" t="s">
        <v>14</v>
      </c>
      <c r="G209" s="8" t="s">
        <v>710</v>
      </c>
      <c r="H209" s="8" t="s">
        <v>647</v>
      </c>
      <c r="I209" s="8" t="s">
        <v>711</v>
      </c>
      <c r="J209" s="7" t="s">
        <v>22</v>
      </c>
      <c r="K209" s="7" t="s">
        <v>18</v>
      </c>
      <c r="L209" s="7" t="s">
        <v>18</v>
      </c>
      <c r="M209" s="7"/>
      <c r="N209" s="7">
        <v>18</v>
      </c>
      <c r="O209" s="7">
        <v>134</v>
      </c>
      <c r="P209" s="45">
        <f t="shared" si="18"/>
        <v>152</v>
      </c>
    </row>
    <row r="210" spans="1:16" ht="45" x14ac:dyDescent="0.25">
      <c r="A210" s="7">
        <f t="shared" si="19"/>
        <v>9</v>
      </c>
      <c r="B210" s="45" t="s">
        <v>1050</v>
      </c>
      <c r="C210" s="45" t="s">
        <v>1055</v>
      </c>
      <c r="D210" s="43" t="s">
        <v>762</v>
      </c>
      <c r="E210" s="8" t="s">
        <v>13</v>
      </c>
      <c r="F210" s="8" t="s">
        <v>14</v>
      </c>
      <c r="G210" s="8" t="s">
        <v>763</v>
      </c>
      <c r="H210" s="8" t="s">
        <v>647</v>
      </c>
      <c r="I210" s="8" t="s">
        <v>764</v>
      </c>
      <c r="J210" s="7" t="s">
        <v>22</v>
      </c>
      <c r="K210" s="7" t="s">
        <v>18</v>
      </c>
      <c r="L210" s="7" t="s">
        <v>18</v>
      </c>
      <c r="M210" s="7"/>
      <c r="N210" s="7">
        <v>341</v>
      </c>
      <c r="O210" s="7">
        <v>286</v>
      </c>
      <c r="P210" s="45">
        <f t="shared" si="18"/>
        <v>627</v>
      </c>
    </row>
    <row r="211" spans="1:16" ht="45" x14ac:dyDescent="0.25">
      <c r="A211" s="7">
        <f t="shared" si="19"/>
        <v>10</v>
      </c>
      <c r="B211" s="45" t="s">
        <v>1050</v>
      </c>
      <c r="C211" s="45" t="s">
        <v>1055</v>
      </c>
      <c r="D211" s="43" t="s">
        <v>700</v>
      </c>
      <c r="E211" s="8" t="s">
        <v>13</v>
      </c>
      <c r="F211" s="8" t="s">
        <v>14</v>
      </c>
      <c r="G211" s="8" t="s">
        <v>701</v>
      </c>
      <c r="H211" s="8" t="s">
        <v>647</v>
      </c>
      <c r="I211" s="8" t="s">
        <v>702</v>
      </c>
      <c r="J211" s="7" t="s">
        <v>22</v>
      </c>
      <c r="K211" s="7" t="s">
        <v>18</v>
      </c>
      <c r="L211" s="7" t="s">
        <v>18</v>
      </c>
      <c r="M211" s="7"/>
      <c r="N211" s="7">
        <v>327</v>
      </c>
      <c r="O211" s="7">
        <v>221</v>
      </c>
      <c r="P211" s="45">
        <f t="shared" si="18"/>
        <v>548</v>
      </c>
    </row>
    <row r="212" spans="1:16" x14ac:dyDescent="0.25">
      <c r="A212" s="74"/>
      <c r="B212" s="63"/>
      <c r="C212" s="63"/>
      <c r="D212" s="80"/>
      <c r="E212" s="75"/>
      <c r="F212" s="75"/>
      <c r="G212" s="75"/>
      <c r="H212" s="75"/>
      <c r="I212" s="75"/>
      <c r="J212" s="74"/>
      <c r="K212" s="74"/>
      <c r="L212" s="74"/>
      <c r="M212" s="74"/>
      <c r="N212" s="74"/>
      <c r="O212" s="74"/>
      <c r="P212" s="58">
        <f>SUM(P202:P211)</f>
        <v>1976</v>
      </c>
    </row>
    <row r="213" spans="1:16" ht="30" x14ac:dyDescent="0.25">
      <c r="A213" s="7">
        <f>1+A211</f>
        <v>11</v>
      </c>
      <c r="B213" s="45" t="s">
        <v>1050</v>
      </c>
      <c r="C213" s="45" t="s">
        <v>1052</v>
      </c>
      <c r="D213" s="43" t="s">
        <v>727</v>
      </c>
      <c r="E213" s="8" t="s">
        <v>13</v>
      </c>
      <c r="F213" s="8" t="s">
        <v>14</v>
      </c>
      <c r="G213" s="8" t="s">
        <v>728</v>
      </c>
      <c r="H213" s="8" t="s">
        <v>653</v>
      </c>
      <c r="I213" s="8" t="s">
        <v>729</v>
      </c>
      <c r="J213" s="7" t="s">
        <v>18</v>
      </c>
      <c r="K213" s="7" t="s">
        <v>22</v>
      </c>
      <c r="L213" s="7" t="s">
        <v>22</v>
      </c>
      <c r="M213" s="7">
        <v>17</v>
      </c>
      <c r="N213" s="7"/>
      <c r="O213" s="7"/>
      <c r="P213" s="45">
        <f t="shared" ref="P213:P246" si="20">M213+N213+O213</f>
        <v>17</v>
      </c>
    </row>
    <row r="214" spans="1:16" ht="45" x14ac:dyDescent="0.25">
      <c r="A214" s="7">
        <f>1+A213</f>
        <v>12</v>
      </c>
      <c r="B214" s="45" t="s">
        <v>1050</v>
      </c>
      <c r="C214" s="45" t="s">
        <v>1052</v>
      </c>
      <c r="D214" s="43" t="s">
        <v>751</v>
      </c>
      <c r="E214" s="8" t="s">
        <v>13</v>
      </c>
      <c r="F214" s="8" t="s">
        <v>14</v>
      </c>
      <c r="G214" s="8" t="s">
        <v>752</v>
      </c>
      <c r="H214" s="8" t="s">
        <v>708</v>
      </c>
      <c r="I214" s="8" t="s">
        <v>753</v>
      </c>
      <c r="J214" s="7" t="s">
        <v>18</v>
      </c>
      <c r="K214" s="7" t="s">
        <v>22</v>
      </c>
      <c r="L214" s="7" t="s">
        <v>22</v>
      </c>
      <c r="M214" s="7">
        <v>15</v>
      </c>
      <c r="N214" s="7"/>
      <c r="O214" s="7"/>
      <c r="P214" s="45">
        <f t="shared" si="20"/>
        <v>15</v>
      </c>
    </row>
    <row r="215" spans="1:16" ht="30" x14ac:dyDescent="0.25">
      <c r="A215" s="7">
        <f t="shared" si="19"/>
        <v>13</v>
      </c>
      <c r="B215" s="45" t="s">
        <v>1050</v>
      </c>
      <c r="C215" s="45" t="s">
        <v>1052</v>
      </c>
      <c r="D215" s="43" t="s">
        <v>659</v>
      </c>
      <c r="E215" s="8" t="s">
        <v>13</v>
      </c>
      <c r="F215" s="8" t="s">
        <v>14</v>
      </c>
      <c r="G215" s="8" t="s">
        <v>660</v>
      </c>
      <c r="H215" s="8" t="s">
        <v>661</v>
      </c>
      <c r="I215" s="8" t="s">
        <v>662</v>
      </c>
      <c r="J215" s="7" t="s">
        <v>18</v>
      </c>
      <c r="K215" s="7" t="s">
        <v>22</v>
      </c>
      <c r="L215" s="7" t="s">
        <v>22</v>
      </c>
      <c r="M215" s="7">
        <v>14</v>
      </c>
      <c r="N215" s="7"/>
      <c r="O215" s="7"/>
      <c r="P215" s="45">
        <f t="shared" si="20"/>
        <v>14</v>
      </c>
    </row>
    <row r="216" spans="1:16" ht="30" x14ac:dyDescent="0.25">
      <c r="A216" s="7">
        <f t="shared" si="19"/>
        <v>14</v>
      </c>
      <c r="B216" s="45" t="s">
        <v>1050</v>
      </c>
      <c r="C216" s="45" t="s">
        <v>1052</v>
      </c>
      <c r="D216" s="43" t="s">
        <v>724</v>
      </c>
      <c r="E216" s="8" t="s">
        <v>13</v>
      </c>
      <c r="F216" s="8" t="s">
        <v>14</v>
      </c>
      <c r="G216" s="8" t="s">
        <v>725</v>
      </c>
      <c r="H216" s="8" t="s">
        <v>689</v>
      </c>
      <c r="I216" s="8" t="s">
        <v>726</v>
      </c>
      <c r="J216" s="7" t="s">
        <v>18</v>
      </c>
      <c r="K216" s="7" t="s">
        <v>22</v>
      </c>
      <c r="L216" s="7" t="s">
        <v>22</v>
      </c>
      <c r="M216" s="7">
        <v>13</v>
      </c>
      <c r="N216" s="7"/>
      <c r="O216" s="7"/>
      <c r="P216" s="45">
        <f t="shared" si="20"/>
        <v>13</v>
      </c>
    </row>
    <row r="217" spans="1:16" ht="30" x14ac:dyDescent="0.25">
      <c r="A217" s="7">
        <f>1+A216</f>
        <v>15</v>
      </c>
      <c r="B217" s="45" t="s">
        <v>1050</v>
      </c>
      <c r="C217" s="45" t="s">
        <v>1052</v>
      </c>
      <c r="D217" s="43" t="s">
        <v>670</v>
      </c>
      <c r="E217" s="8" t="s">
        <v>13</v>
      </c>
      <c r="F217" s="8" t="s">
        <v>14</v>
      </c>
      <c r="G217" s="8" t="s">
        <v>671</v>
      </c>
      <c r="H217" s="8" t="s">
        <v>653</v>
      </c>
      <c r="I217" s="8" t="s">
        <v>672</v>
      </c>
      <c r="J217" s="7" t="s">
        <v>18</v>
      </c>
      <c r="K217" s="7" t="s">
        <v>22</v>
      </c>
      <c r="L217" s="7" t="s">
        <v>22</v>
      </c>
      <c r="M217" s="7">
        <v>15</v>
      </c>
      <c r="N217" s="7"/>
      <c r="O217" s="7"/>
      <c r="P217" s="45">
        <f t="shared" si="20"/>
        <v>15</v>
      </c>
    </row>
    <row r="218" spans="1:16" ht="30" x14ac:dyDescent="0.25">
      <c r="A218" s="7">
        <f t="shared" si="19"/>
        <v>16</v>
      </c>
      <c r="B218" s="45" t="s">
        <v>1050</v>
      </c>
      <c r="C218" s="45" t="s">
        <v>1052</v>
      </c>
      <c r="D218" s="43" t="s">
        <v>663</v>
      </c>
      <c r="E218" s="8" t="s">
        <v>13</v>
      </c>
      <c r="F218" s="8" t="s">
        <v>14</v>
      </c>
      <c r="G218" s="8" t="s">
        <v>664</v>
      </c>
      <c r="H218" s="8" t="s">
        <v>657</v>
      </c>
      <c r="I218" s="8" t="s">
        <v>665</v>
      </c>
      <c r="J218" s="7" t="s">
        <v>18</v>
      </c>
      <c r="K218" s="7" t="s">
        <v>22</v>
      </c>
      <c r="L218" s="7" t="s">
        <v>22</v>
      </c>
      <c r="M218" s="7">
        <v>16</v>
      </c>
      <c r="N218" s="7"/>
      <c r="O218" s="7"/>
      <c r="P218" s="45">
        <f t="shared" si="20"/>
        <v>16</v>
      </c>
    </row>
    <row r="219" spans="1:16" ht="30" x14ac:dyDescent="0.25">
      <c r="A219" s="7">
        <f t="shared" si="19"/>
        <v>17</v>
      </c>
      <c r="B219" s="45" t="s">
        <v>1050</v>
      </c>
      <c r="C219" s="45" t="s">
        <v>1052</v>
      </c>
      <c r="D219" s="43" t="s">
        <v>677</v>
      </c>
      <c r="E219" s="8" t="s">
        <v>13</v>
      </c>
      <c r="F219" s="8" t="s">
        <v>14</v>
      </c>
      <c r="G219" s="8" t="s">
        <v>678</v>
      </c>
      <c r="H219" s="8" t="s">
        <v>679</v>
      </c>
      <c r="I219" s="8" t="s">
        <v>680</v>
      </c>
      <c r="J219" s="7" t="s">
        <v>18</v>
      </c>
      <c r="K219" s="7" t="s">
        <v>18</v>
      </c>
      <c r="L219" s="7" t="s">
        <v>18</v>
      </c>
      <c r="M219" s="7">
        <v>16</v>
      </c>
      <c r="N219" s="7">
        <v>26</v>
      </c>
      <c r="O219" s="7">
        <v>31</v>
      </c>
      <c r="P219" s="45">
        <f t="shared" si="20"/>
        <v>73</v>
      </c>
    </row>
    <row r="220" spans="1:16" ht="30" x14ac:dyDescent="0.25">
      <c r="A220" s="7">
        <f t="shared" si="19"/>
        <v>18</v>
      </c>
      <c r="B220" s="45" t="s">
        <v>1050</v>
      </c>
      <c r="C220" s="45" t="s">
        <v>1052</v>
      </c>
      <c r="D220" s="43" t="s">
        <v>745</v>
      </c>
      <c r="E220" s="8" t="s">
        <v>13</v>
      </c>
      <c r="F220" s="8" t="s">
        <v>14</v>
      </c>
      <c r="G220" s="8" t="s">
        <v>746</v>
      </c>
      <c r="H220" s="8" t="s">
        <v>679</v>
      </c>
      <c r="I220" s="8" t="s">
        <v>747</v>
      </c>
      <c r="J220" s="7" t="s">
        <v>18</v>
      </c>
      <c r="K220" s="7" t="s">
        <v>18</v>
      </c>
      <c r="L220" s="7" t="s">
        <v>18</v>
      </c>
      <c r="M220" s="7">
        <v>20</v>
      </c>
      <c r="N220" s="7">
        <v>58</v>
      </c>
      <c r="O220" s="7">
        <v>70</v>
      </c>
      <c r="P220" s="45">
        <f t="shared" si="20"/>
        <v>148</v>
      </c>
    </row>
    <row r="221" spans="1:16" ht="30" x14ac:dyDescent="0.25">
      <c r="A221" s="7">
        <f t="shared" si="19"/>
        <v>19</v>
      </c>
      <c r="B221" s="45" t="s">
        <v>1050</v>
      </c>
      <c r="C221" s="45" t="s">
        <v>1052</v>
      </c>
      <c r="D221" s="43" t="s">
        <v>703</v>
      </c>
      <c r="E221" s="8" t="s">
        <v>13</v>
      </c>
      <c r="F221" s="8" t="s">
        <v>14</v>
      </c>
      <c r="G221" s="8" t="s">
        <v>704</v>
      </c>
      <c r="H221" s="8" t="s">
        <v>668</v>
      </c>
      <c r="I221" s="8" t="s">
        <v>705</v>
      </c>
      <c r="J221" s="7" t="s">
        <v>18</v>
      </c>
      <c r="K221" s="7" t="s">
        <v>18</v>
      </c>
      <c r="L221" s="7" t="s">
        <v>18</v>
      </c>
      <c r="M221" s="7">
        <v>34</v>
      </c>
      <c r="N221" s="7">
        <v>67</v>
      </c>
      <c r="O221" s="7">
        <v>56</v>
      </c>
      <c r="P221" s="45">
        <f t="shared" si="20"/>
        <v>157</v>
      </c>
    </row>
    <row r="222" spans="1:16" ht="30" x14ac:dyDescent="0.25">
      <c r="A222" s="7">
        <f t="shared" si="19"/>
        <v>20</v>
      </c>
      <c r="B222" s="45" t="s">
        <v>1050</v>
      </c>
      <c r="C222" s="45" t="s">
        <v>1052</v>
      </c>
      <c r="D222" s="43" t="s">
        <v>759</v>
      </c>
      <c r="E222" s="8" t="s">
        <v>13</v>
      </c>
      <c r="F222" s="8" t="s">
        <v>14</v>
      </c>
      <c r="G222" s="8" t="s">
        <v>760</v>
      </c>
      <c r="H222" s="8" t="s">
        <v>689</v>
      </c>
      <c r="I222" s="8" t="s">
        <v>761</v>
      </c>
      <c r="J222" s="7" t="s">
        <v>18</v>
      </c>
      <c r="K222" s="7" t="s">
        <v>18</v>
      </c>
      <c r="L222" s="7" t="s">
        <v>18</v>
      </c>
      <c r="M222" s="7">
        <v>57</v>
      </c>
      <c r="N222" s="7">
        <v>131</v>
      </c>
      <c r="O222" s="7">
        <v>88</v>
      </c>
      <c r="P222" s="45">
        <f t="shared" si="20"/>
        <v>276</v>
      </c>
    </row>
    <row r="223" spans="1:16" ht="30" x14ac:dyDescent="0.25">
      <c r="A223" s="7">
        <f t="shared" si="19"/>
        <v>21</v>
      </c>
      <c r="B223" s="45" t="s">
        <v>1050</v>
      </c>
      <c r="C223" s="45" t="s">
        <v>1052</v>
      </c>
      <c r="D223" s="43" t="s">
        <v>681</v>
      </c>
      <c r="E223" s="8" t="s">
        <v>13</v>
      </c>
      <c r="F223" s="8" t="s">
        <v>14</v>
      </c>
      <c r="G223" s="8" t="s">
        <v>682</v>
      </c>
      <c r="H223" s="8" t="s">
        <v>683</v>
      </c>
      <c r="I223" s="8" t="s">
        <v>684</v>
      </c>
      <c r="J223" s="7" t="s">
        <v>18</v>
      </c>
      <c r="K223" s="7" t="s">
        <v>18</v>
      </c>
      <c r="L223" s="7" t="s">
        <v>18</v>
      </c>
      <c r="M223" s="7">
        <v>23</v>
      </c>
      <c r="N223" s="7">
        <v>48</v>
      </c>
      <c r="O223" s="7">
        <v>58</v>
      </c>
      <c r="P223" s="45">
        <f t="shared" si="20"/>
        <v>129</v>
      </c>
    </row>
    <row r="224" spans="1:16" ht="30" x14ac:dyDescent="0.25">
      <c r="A224" s="7">
        <f t="shared" si="19"/>
        <v>22</v>
      </c>
      <c r="B224" s="45" t="s">
        <v>1050</v>
      </c>
      <c r="C224" s="45" t="s">
        <v>1052</v>
      </c>
      <c r="D224" s="43" t="s">
        <v>742</v>
      </c>
      <c r="E224" s="8" t="s">
        <v>13</v>
      </c>
      <c r="F224" s="8" t="s">
        <v>14</v>
      </c>
      <c r="G224" s="8" t="s">
        <v>743</v>
      </c>
      <c r="H224" s="8" t="s">
        <v>683</v>
      </c>
      <c r="I224" s="8" t="s">
        <v>744</v>
      </c>
      <c r="J224" s="7" t="s">
        <v>18</v>
      </c>
      <c r="K224" s="7" t="s">
        <v>18</v>
      </c>
      <c r="L224" s="7" t="s">
        <v>18</v>
      </c>
      <c r="M224" s="7">
        <v>93</v>
      </c>
      <c r="N224" s="7">
        <v>133</v>
      </c>
      <c r="O224" s="7">
        <v>101</v>
      </c>
      <c r="P224" s="45">
        <f t="shared" si="20"/>
        <v>327</v>
      </c>
    </row>
    <row r="225" spans="1:16" x14ac:dyDescent="0.25">
      <c r="A225" s="7">
        <f t="shared" si="19"/>
        <v>23</v>
      </c>
      <c r="B225" s="45" t="s">
        <v>1050</v>
      </c>
      <c r="C225" s="45" t="s">
        <v>1052</v>
      </c>
      <c r="D225" s="43" t="s">
        <v>706</v>
      </c>
      <c r="E225" s="8" t="s">
        <v>13</v>
      </c>
      <c r="F225" s="8" t="s">
        <v>14</v>
      </c>
      <c r="G225" s="8" t="s">
        <v>707</v>
      </c>
      <c r="H225" s="8" t="s">
        <v>708</v>
      </c>
      <c r="I225" s="8" t="s">
        <v>709</v>
      </c>
      <c r="J225" s="7" t="s">
        <v>18</v>
      </c>
      <c r="K225" s="7" t="s">
        <v>18</v>
      </c>
      <c r="L225" s="7" t="s">
        <v>18</v>
      </c>
      <c r="M225" s="7">
        <v>36</v>
      </c>
      <c r="N225" s="7">
        <v>91</v>
      </c>
      <c r="O225" s="7">
        <v>103</v>
      </c>
      <c r="P225" s="45">
        <f t="shared" si="20"/>
        <v>230</v>
      </c>
    </row>
    <row r="226" spans="1:16" ht="30" x14ac:dyDescent="0.25">
      <c r="A226" s="7">
        <f t="shared" si="19"/>
        <v>24</v>
      </c>
      <c r="B226" s="45" t="s">
        <v>1050</v>
      </c>
      <c r="C226" s="45" t="s">
        <v>1052</v>
      </c>
      <c r="D226" s="43" t="s">
        <v>651</v>
      </c>
      <c r="E226" s="8" t="s">
        <v>13</v>
      </c>
      <c r="F226" s="8" t="s">
        <v>14</v>
      </c>
      <c r="G226" s="8" t="s">
        <v>652</v>
      </c>
      <c r="H226" s="8" t="s">
        <v>653</v>
      </c>
      <c r="I226" s="8" t="s">
        <v>654</v>
      </c>
      <c r="J226" s="7" t="s">
        <v>22</v>
      </c>
      <c r="K226" s="7" t="s">
        <v>18</v>
      </c>
      <c r="L226" s="7" t="s">
        <v>18</v>
      </c>
      <c r="M226" s="7"/>
      <c r="N226" s="7">
        <v>65</v>
      </c>
      <c r="O226" s="7">
        <v>106</v>
      </c>
      <c r="P226" s="45">
        <f t="shared" si="20"/>
        <v>171</v>
      </c>
    </row>
    <row r="227" spans="1:16" ht="30" x14ac:dyDescent="0.25">
      <c r="A227" s="7">
        <f t="shared" si="19"/>
        <v>25</v>
      </c>
      <c r="B227" s="45" t="s">
        <v>1050</v>
      </c>
      <c r="C227" s="45" t="s">
        <v>1052</v>
      </c>
      <c r="D227" s="43" t="s">
        <v>651</v>
      </c>
      <c r="E227" s="8" t="s">
        <v>13</v>
      </c>
      <c r="F227" s="8" t="s">
        <v>14</v>
      </c>
      <c r="G227" s="8" t="s">
        <v>754</v>
      </c>
      <c r="H227" s="8" t="s">
        <v>653</v>
      </c>
      <c r="I227" s="8" t="s">
        <v>755</v>
      </c>
      <c r="J227" s="7" t="s">
        <v>18</v>
      </c>
      <c r="K227" s="7" t="s">
        <v>18</v>
      </c>
      <c r="L227" s="7" t="s">
        <v>18</v>
      </c>
      <c r="M227" s="7">
        <v>60</v>
      </c>
      <c r="N227" s="7">
        <v>119</v>
      </c>
      <c r="O227" s="7">
        <v>0</v>
      </c>
      <c r="P227" s="45">
        <f t="shared" si="20"/>
        <v>179</v>
      </c>
    </row>
    <row r="228" spans="1:16" ht="30" x14ac:dyDescent="0.25">
      <c r="A228" s="7">
        <f t="shared" si="19"/>
        <v>26</v>
      </c>
      <c r="B228" s="45" t="s">
        <v>1050</v>
      </c>
      <c r="C228" s="45" t="s">
        <v>1052</v>
      </c>
      <c r="D228" s="43" t="s">
        <v>756</v>
      </c>
      <c r="E228" s="8" t="s">
        <v>13</v>
      </c>
      <c r="F228" s="8" t="s">
        <v>14</v>
      </c>
      <c r="G228" s="8" t="s">
        <v>757</v>
      </c>
      <c r="H228" s="8" t="s">
        <v>661</v>
      </c>
      <c r="I228" s="8" t="s">
        <v>758</v>
      </c>
      <c r="J228" s="7" t="s">
        <v>18</v>
      </c>
      <c r="K228" s="7" t="s">
        <v>18</v>
      </c>
      <c r="L228" s="7" t="s">
        <v>18</v>
      </c>
      <c r="M228" s="7">
        <v>64</v>
      </c>
      <c r="N228" s="7">
        <v>146</v>
      </c>
      <c r="O228" s="7">
        <v>101</v>
      </c>
      <c r="P228" s="45">
        <f t="shared" si="20"/>
        <v>311</v>
      </c>
    </row>
    <row r="229" spans="1:16" ht="30" x14ac:dyDescent="0.25">
      <c r="A229" s="7">
        <f t="shared" si="19"/>
        <v>27</v>
      </c>
      <c r="B229" s="45" t="s">
        <v>1050</v>
      </c>
      <c r="C229" s="45" t="s">
        <v>1052</v>
      </c>
      <c r="D229" s="43" t="s">
        <v>685</v>
      </c>
      <c r="E229" s="8" t="s">
        <v>13</v>
      </c>
      <c r="F229" s="8" t="s">
        <v>14</v>
      </c>
      <c r="G229" s="8" t="s">
        <v>686</v>
      </c>
      <c r="H229" s="8" t="s">
        <v>657</v>
      </c>
      <c r="I229" s="8" t="s">
        <v>631</v>
      </c>
      <c r="J229" s="7" t="s">
        <v>18</v>
      </c>
      <c r="K229" s="7" t="s">
        <v>18</v>
      </c>
      <c r="L229" s="7" t="s">
        <v>18</v>
      </c>
      <c r="M229" s="7">
        <v>40</v>
      </c>
      <c r="N229" s="7">
        <v>81</v>
      </c>
      <c r="O229" s="7">
        <v>50</v>
      </c>
      <c r="P229" s="45">
        <f t="shared" si="20"/>
        <v>171</v>
      </c>
    </row>
    <row r="230" spans="1:16" ht="45" x14ac:dyDescent="0.25">
      <c r="A230" s="7">
        <f t="shared" si="19"/>
        <v>28</v>
      </c>
      <c r="B230" s="45" t="s">
        <v>1050</v>
      </c>
      <c r="C230" s="45" t="s">
        <v>1052</v>
      </c>
      <c r="D230" s="43" t="s">
        <v>673</v>
      </c>
      <c r="E230" s="8" t="s">
        <v>13</v>
      </c>
      <c r="F230" s="8" t="s">
        <v>14</v>
      </c>
      <c r="G230" s="8" t="s">
        <v>674</v>
      </c>
      <c r="H230" s="8" t="s">
        <v>675</v>
      </c>
      <c r="I230" s="8" t="s">
        <v>676</v>
      </c>
      <c r="J230" s="7" t="s">
        <v>18</v>
      </c>
      <c r="K230" s="7" t="s">
        <v>18</v>
      </c>
      <c r="L230" s="7" t="s">
        <v>18</v>
      </c>
      <c r="M230" s="7">
        <v>16</v>
      </c>
      <c r="N230" s="7">
        <v>35</v>
      </c>
      <c r="O230" s="7">
        <v>24</v>
      </c>
      <c r="P230" s="45">
        <f t="shared" si="20"/>
        <v>75</v>
      </c>
    </row>
    <row r="231" spans="1:16" ht="30" x14ac:dyDescent="0.25">
      <c r="A231" s="7">
        <f t="shared" si="19"/>
        <v>29</v>
      </c>
      <c r="B231" s="45" t="s">
        <v>1050</v>
      </c>
      <c r="C231" s="45" t="s">
        <v>1052</v>
      </c>
      <c r="D231" s="43" t="s">
        <v>718</v>
      </c>
      <c r="E231" s="8" t="s">
        <v>13</v>
      </c>
      <c r="F231" s="8" t="s">
        <v>14</v>
      </c>
      <c r="G231" s="8" t="s">
        <v>719</v>
      </c>
      <c r="H231" s="8" t="s">
        <v>675</v>
      </c>
      <c r="I231" s="8" t="s">
        <v>720</v>
      </c>
      <c r="J231" s="7" t="s">
        <v>18</v>
      </c>
      <c r="K231" s="7" t="s">
        <v>18</v>
      </c>
      <c r="L231" s="7" t="s">
        <v>18</v>
      </c>
      <c r="M231" s="7">
        <v>30</v>
      </c>
      <c r="N231" s="7">
        <v>88</v>
      </c>
      <c r="O231" s="7">
        <v>100</v>
      </c>
      <c r="P231" s="45">
        <f t="shared" si="20"/>
        <v>218</v>
      </c>
    </row>
    <row r="232" spans="1:16" ht="30" x14ac:dyDescent="0.25">
      <c r="A232" s="7">
        <f t="shared" si="19"/>
        <v>30</v>
      </c>
      <c r="B232" s="45" t="s">
        <v>1050</v>
      </c>
      <c r="C232" s="45" t="s">
        <v>1052</v>
      </c>
      <c r="D232" s="43" t="s">
        <v>736</v>
      </c>
      <c r="E232" s="8" t="s">
        <v>13</v>
      </c>
      <c r="F232" s="8" t="s">
        <v>14</v>
      </c>
      <c r="G232" s="8" t="s">
        <v>737</v>
      </c>
      <c r="H232" s="8" t="s">
        <v>708</v>
      </c>
      <c r="I232" s="8" t="s">
        <v>738</v>
      </c>
      <c r="J232" s="7" t="s">
        <v>18</v>
      </c>
      <c r="K232" s="7" t="s">
        <v>18</v>
      </c>
      <c r="L232" s="7" t="s">
        <v>18</v>
      </c>
      <c r="M232" s="7">
        <v>22</v>
      </c>
      <c r="N232" s="7">
        <v>62</v>
      </c>
      <c r="O232" s="7">
        <v>34</v>
      </c>
      <c r="P232" s="45">
        <f t="shared" si="20"/>
        <v>118</v>
      </c>
    </row>
    <row r="233" spans="1:16" ht="30" x14ac:dyDescent="0.25">
      <c r="A233" s="7">
        <f t="shared" si="19"/>
        <v>31</v>
      </c>
      <c r="B233" s="45" t="s">
        <v>1050</v>
      </c>
      <c r="C233" s="45" t="s">
        <v>1052</v>
      </c>
      <c r="D233" s="43" t="s">
        <v>773</v>
      </c>
      <c r="E233" s="8" t="s">
        <v>13</v>
      </c>
      <c r="F233" s="8" t="s">
        <v>14</v>
      </c>
      <c r="G233" s="8" t="s">
        <v>774</v>
      </c>
      <c r="H233" s="8" t="s">
        <v>775</v>
      </c>
      <c r="I233" s="8" t="s">
        <v>776</v>
      </c>
      <c r="J233" s="7" t="s">
        <v>18</v>
      </c>
      <c r="K233" s="7" t="s">
        <v>18</v>
      </c>
      <c r="L233" s="7" t="s">
        <v>18</v>
      </c>
      <c r="M233" s="7">
        <v>20</v>
      </c>
      <c r="N233" s="7">
        <v>43</v>
      </c>
      <c r="O233" s="7">
        <v>47</v>
      </c>
      <c r="P233" s="45">
        <f t="shared" si="20"/>
        <v>110</v>
      </c>
    </row>
    <row r="234" spans="1:16" ht="30" x14ac:dyDescent="0.25">
      <c r="A234" s="7">
        <f t="shared" si="19"/>
        <v>32</v>
      </c>
      <c r="B234" s="45" t="s">
        <v>1050</v>
      </c>
      <c r="C234" s="45" t="s">
        <v>1052</v>
      </c>
      <c r="D234" s="43" t="s">
        <v>655</v>
      </c>
      <c r="E234" s="8" t="s">
        <v>13</v>
      </c>
      <c r="F234" s="8" t="s">
        <v>14</v>
      </c>
      <c r="G234" s="8" t="s">
        <v>656</v>
      </c>
      <c r="H234" s="8" t="s">
        <v>657</v>
      </c>
      <c r="I234" s="8" t="s">
        <v>658</v>
      </c>
      <c r="J234" s="7" t="s">
        <v>22</v>
      </c>
      <c r="K234" s="7" t="s">
        <v>22</v>
      </c>
      <c r="L234" s="7" t="s">
        <v>18</v>
      </c>
      <c r="M234" s="7"/>
      <c r="N234" s="7"/>
      <c r="O234" s="7">
        <v>51</v>
      </c>
      <c r="P234" s="45">
        <f t="shared" si="20"/>
        <v>51</v>
      </c>
    </row>
    <row r="235" spans="1:16" ht="30" x14ac:dyDescent="0.25">
      <c r="A235" s="7">
        <f t="shared" si="19"/>
        <v>33</v>
      </c>
      <c r="B235" s="45" t="s">
        <v>1050</v>
      </c>
      <c r="C235" s="45" t="s">
        <v>1052</v>
      </c>
      <c r="D235" s="43" t="s">
        <v>655</v>
      </c>
      <c r="E235" s="8" t="s">
        <v>13</v>
      </c>
      <c r="F235" s="8" t="s">
        <v>14</v>
      </c>
      <c r="G235" s="8" t="s">
        <v>771</v>
      </c>
      <c r="H235" s="8" t="s">
        <v>657</v>
      </c>
      <c r="I235" s="8" t="s">
        <v>772</v>
      </c>
      <c r="J235" s="7" t="s">
        <v>18</v>
      </c>
      <c r="K235" s="7" t="s">
        <v>18</v>
      </c>
      <c r="L235" s="7" t="s">
        <v>18</v>
      </c>
      <c r="M235" s="7">
        <v>19</v>
      </c>
      <c r="N235" s="7">
        <v>71</v>
      </c>
      <c r="O235" s="7">
        <v>0</v>
      </c>
      <c r="P235" s="45">
        <f t="shared" si="20"/>
        <v>90</v>
      </c>
    </row>
    <row r="236" spans="1:16" ht="60" x14ac:dyDescent="0.25">
      <c r="A236" s="7">
        <f t="shared" si="19"/>
        <v>34</v>
      </c>
      <c r="B236" s="45" t="s">
        <v>1050</v>
      </c>
      <c r="C236" s="45" t="s">
        <v>1052</v>
      </c>
      <c r="D236" s="43" t="s">
        <v>666</v>
      </c>
      <c r="E236" s="8" t="s">
        <v>13</v>
      </c>
      <c r="F236" s="8" t="s">
        <v>14</v>
      </c>
      <c r="G236" s="8" t="s">
        <v>667</v>
      </c>
      <c r="H236" s="8" t="s">
        <v>668</v>
      </c>
      <c r="I236" s="8" t="s">
        <v>669</v>
      </c>
      <c r="J236" s="7" t="s">
        <v>18</v>
      </c>
      <c r="K236" s="7" t="s">
        <v>18</v>
      </c>
      <c r="L236" s="7" t="s">
        <v>18</v>
      </c>
      <c r="M236" s="7">
        <v>22</v>
      </c>
      <c r="N236" s="7">
        <v>24</v>
      </c>
      <c r="O236" s="7">
        <v>8</v>
      </c>
      <c r="P236" s="45">
        <f t="shared" si="20"/>
        <v>54</v>
      </c>
    </row>
    <row r="237" spans="1:16" ht="30" x14ac:dyDescent="0.25">
      <c r="A237" s="7">
        <f t="shared" si="19"/>
        <v>35</v>
      </c>
      <c r="B237" s="45" t="s">
        <v>1050</v>
      </c>
      <c r="C237" s="45" t="s">
        <v>1052</v>
      </c>
      <c r="D237" s="43" t="s">
        <v>697</v>
      </c>
      <c r="E237" s="8" t="s">
        <v>13</v>
      </c>
      <c r="F237" s="8" t="s">
        <v>14</v>
      </c>
      <c r="G237" s="8" t="s">
        <v>698</v>
      </c>
      <c r="H237" s="8" t="s">
        <v>643</v>
      </c>
      <c r="I237" s="8" t="s">
        <v>699</v>
      </c>
      <c r="J237" s="7" t="s">
        <v>18</v>
      </c>
      <c r="K237" s="7" t="s">
        <v>18</v>
      </c>
      <c r="L237" s="7" t="s">
        <v>18</v>
      </c>
      <c r="M237" s="7">
        <v>0</v>
      </c>
      <c r="N237" s="7">
        <v>45</v>
      </c>
      <c r="O237" s="7">
        <v>171</v>
      </c>
      <c r="P237" s="45">
        <f t="shared" si="20"/>
        <v>216</v>
      </c>
    </row>
    <row r="238" spans="1:16" ht="30" x14ac:dyDescent="0.25">
      <c r="A238" s="7">
        <f t="shared" si="19"/>
        <v>36</v>
      </c>
      <c r="B238" s="45" t="s">
        <v>1050</v>
      </c>
      <c r="C238" s="45" t="s">
        <v>1052</v>
      </c>
      <c r="D238" s="43" t="s">
        <v>641</v>
      </c>
      <c r="E238" s="8" t="s">
        <v>13</v>
      </c>
      <c r="F238" s="8" t="s">
        <v>14</v>
      </c>
      <c r="G238" s="8" t="s">
        <v>642</v>
      </c>
      <c r="H238" s="8" t="s">
        <v>643</v>
      </c>
      <c r="I238" s="8" t="s">
        <v>644</v>
      </c>
      <c r="J238" s="7" t="s">
        <v>18</v>
      </c>
      <c r="K238" s="7" t="s">
        <v>18</v>
      </c>
      <c r="L238" s="7" t="s">
        <v>22</v>
      </c>
      <c r="M238" s="7">
        <v>85</v>
      </c>
      <c r="N238" s="7">
        <v>191</v>
      </c>
      <c r="O238" s="7"/>
      <c r="P238" s="45">
        <f t="shared" si="20"/>
        <v>276</v>
      </c>
    </row>
    <row r="239" spans="1:16" ht="30" x14ac:dyDescent="0.25">
      <c r="A239" s="7">
        <f t="shared" si="19"/>
        <v>37</v>
      </c>
      <c r="B239" s="45" t="s">
        <v>1050</v>
      </c>
      <c r="C239" s="45" t="s">
        <v>1052</v>
      </c>
      <c r="D239" s="43" t="s">
        <v>721</v>
      </c>
      <c r="E239" s="8" t="s">
        <v>13</v>
      </c>
      <c r="F239" s="8" t="s">
        <v>14</v>
      </c>
      <c r="G239" s="8" t="s">
        <v>722</v>
      </c>
      <c r="H239" s="8" t="s">
        <v>679</v>
      </c>
      <c r="I239" s="8" t="s">
        <v>723</v>
      </c>
      <c r="J239" s="7" t="s">
        <v>18</v>
      </c>
      <c r="K239" s="7" t="s">
        <v>18</v>
      </c>
      <c r="L239" s="7" t="s">
        <v>22</v>
      </c>
      <c r="M239" s="7">
        <v>11</v>
      </c>
      <c r="N239" s="7">
        <v>16</v>
      </c>
      <c r="O239" s="7"/>
      <c r="P239" s="45">
        <f t="shared" si="20"/>
        <v>27</v>
      </c>
    </row>
    <row r="240" spans="1:16" x14ac:dyDescent="0.25">
      <c r="A240" s="7">
        <f t="shared" si="19"/>
        <v>38</v>
      </c>
      <c r="B240" s="45" t="s">
        <v>1050</v>
      </c>
      <c r="C240" s="45" t="s">
        <v>1052</v>
      </c>
      <c r="D240" s="43" t="s">
        <v>694</v>
      </c>
      <c r="E240" s="8" t="s">
        <v>13</v>
      </c>
      <c r="F240" s="8" t="s">
        <v>14</v>
      </c>
      <c r="G240" s="8" t="s">
        <v>695</v>
      </c>
      <c r="H240" s="8" t="s">
        <v>661</v>
      </c>
      <c r="I240" s="8" t="s">
        <v>696</v>
      </c>
      <c r="J240" s="7" t="s">
        <v>18</v>
      </c>
      <c r="K240" s="7" t="s">
        <v>18</v>
      </c>
      <c r="L240" s="7" t="s">
        <v>22</v>
      </c>
      <c r="M240" s="7">
        <v>12</v>
      </c>
      <c r="N240" s="7">
        <v>12</v>
      </c>
      <c r="O240" s="7"/>
      <c r="P240" s="45">
        <f t="shared" si="20"/>
        <v>24</v>
      </c>
    </row>
    <row r="241" spans="1:16" ht="30" x14ac:dyDescent="0.25">
      <c r="A241" s="7">
        <f t="shared" si="19"/>
        <v>39</v>
      </c>
      <c r="B241" s="45" t="s">
        <v>1050</v>
      </c>
      <c r="C241" s="45" t="s">
        <v>1052</v>
      </c>
      <c r="D241" s="43" t="s">
        <v>739</v>
      </c>
      <c r="E241" s="8" t="s">
        <v>13</v>
      </c>
      <c r="F241" s="8" t="s">
        <v>14</v>
      </c>
      <c r="G241" s="8" t="s">
        <v>740</v>
      </c>
      <c r="H241" s="8" t="s">
        <v>679</v>
      </c>
      <c r="I241" s="8" t="s">
        <v>741</v>
      </c>
      <c r="J241" s="7" t="s">
        <v>18</v>
      </c>
      <c r="K241" s="7" t="s">
        <v>18</v>
      </c>
      <c r="L241" s="7" t="s">
        <v>22</v>
      </c>
      <c r="M241" s="7">
        <v>11</v>
      </c>
      <c r="N241" s="7">
        <v>7</v>
      </c>
      <c r="O241" s="7"/>
      <c r="P241" s="45">
        <f t="shared" si="20"/>
        <v>18</v>
      </c>
    </row>
    <row r="242" spans="1:16" ht="30" x14ac:dyDescent="0.25">
      <c r="A242" s="7">
        <f t="shared" si="19"/>
        <v>40</v>
      </c>
      <c r="B242" s="45" t="s">
        <v>1050</v>
      </c>
      <c r="C242" s="45" t="s">
        <v>1052</v>
      </c>
      <c r="D242" s="43" t="s">
        <v>687</v>
      </c>
      <c r="E242" s="8" t="s">
        <v>13</v>
      </c>
      <c r="F242" s="8" t="s">
        <v>14</v>
      </c>
      <c r="G242" s="8" t="s">
        <v>688</v>
      </c>
      <c r="H242" s="8" t="s">
        <v>689</v>
      </c>
      <c r="I242" s="8" t="s">
        <v>690</v>
      </c>
      <c r="J242" s="7" t="s">
        <v>18</v>
      </c>
      <c r="K242" s="7" t="s">
        <v>18</v>
      </c>
      <c r="L242" s="7" t="s">
        <v>22</v>
      </c>
      <c r="M242" s="7">
        <v>17</v>
      </c>
      <c r="N242" s="7">
        <v>30</v>
      </c>
      <c r="O242" s="7"/>
      <c r="P242" s="45">
        <f t="shared" si="20"/>
        <v>47</v>
      </c>
    </row>
    <row r="243" spans="1:16" ht="60" x14ac:dyDescent="0.25">
      <c r="A243" s="7">
        <f t="shared" si="19"/>
        <v>41</v>
      </c>
      <c r="B243" s="45" t="s">
        <v>1050</v>
      </c>
      <c r="C243" s="45" t="s">
        <v>1052</v>
      </c>
      <c r="D243" s="43" t="s">
        <v>691</v>
      </c>
      <c r="E243" s="8" t="s">
        <v>13</v>
      </c>
      <c r="F243" s="8" t="s">
        <v>14</v>
      </c>
      <c r="G243" s="8" t="s">
        <v>692</v>
      </c>
      <c r="H243" s="8" t="s">
        <v>675</v>
      </c>
      <c r="I243" s="8" t="s">
        <v>693</v>
      </c>
      <c r="J243" s="7" t="s">
        <v>18</v>
      </c>
      <c r="K243" s="7" t="s">
        <v>18</v>
      </c>
      <c r="L243" s="7" t="s">
        <v>22</v>
      </c>
      <c r="M243" s="7">
        <v>7</v>
      </c>
      <c r="N243" s="7">
        <v>7</v>
      </c>
      <c r="O243" s="7"/>
      <c r="P243" s="45">
        <f t="shared" si="20"/>
        <v>14</v>
      </c>
    </row>
    <row r="244" spans="1:16" ht="30" x14ac:dyDescent="0.25">
      <c r="A244" s="7">
        <f t="shared" si="19"/>
        <v>42</v>
      </c>
      <c r="B244" s="45" t="s">
        <v>1050</v>
      </c>
      <c r="C244" s="45" t="s">
        <v>1052</v>
      </c>
      <c r="D244" s="43" t="s">
        <v>765</v>
      </c>
      <c r="E244" s="8" t="s">
        <v>13</v>
      </c>
      <c r="F244" s="8" t="s">
        <v>14</v>
      </c>
      <c r="G244" s="8" t="s">
        <v>766</v>
      </c>
      <c r="H244" s="8" t="s">
        <v>675</v>
      </c>
      <c r="I244" s="8" t="s">
        <v>767</v>
      </c>
      <c r="J244" s="7" t="s">
        <v>18</v>
      </c>
      <c r="K244" s="7" t="s">
        <v>18</v>
      </c>
      <c r="L244" s="7" t="s">
        <v>22</v>
      </c>
      <c r="M244" s="7">
        <v>17</v>
      </c>
      <c r="N244" s="7">
        <v>37</v>
      </c>
      <c r="O244" s="7"/>
      <c r="P244" s="45">
        <f t="shared" si="20"/>
        <v>54</v>
      </c>
    </row>
    <row r="245" spans="1:16" ht="30" x14ac:dyDescent="0.25">
      <c r="A245" s="7">
        <f t="shared" si="19"/>
        <v>43</v>
      </c>
      <c r="B245" s="45" t="s">
        <v>1050</v>
      </c>
      <c r="C245" s="45" t="s">
        <v>1052</v>
      </c>
      <c r="D245" s="43" t="s">
        <v>715</v>
      </c>
      <c r="E245" s="8" t="s">
        <v>13</v>
      </c>
      <c r="F245" s="8" t="s">
        <v>14</v>
      </c>
      <c r="G245" s="8" t="s">
        <v>716</v>
      </c>
      <c r="H245" s="8" t="s">
        <v>643</v>
      </c>
      <c r="I245" s="8" t="s">
        <v>717</v>
      </c>
      <c r="J245" s="7" t="s">
        <v>18</v>
      </c>
      <c r="K245" s="7" t="s">
        <v>18</v>
      </c>
      <c r="L245" s="7" t="s">
        <v>22</v>
      </c>
      <c r="M245" s="7">
        <v>12</v>
      </c>
      <c r="N245" s="7">
        <v>20</v>
      </c>
      <c r="O245" s="7"/>
      <c r="P245" s="45">
        <f t="shared" si="20"/>
        <v>32</v>
      </c>
    </row>
    <row r="246" spans="1:16" x14ac:dyDescent="0.25">
      <c r="A246" s="7">
        <f t="shared" si="19"/>
        <v>44</v>
      </c>
      <c r="B246" s="45" t="s">
        <v>1050</v>
      </c>
      <c r="C246" s="45" t="s">
        <v>1052</v>
      </c>
      <c r="D246" s="43" t="s">
        <v>712</v>
      </c>
      <c r="E246" s="8" t="s">
        <v>13</v>
      </c>
      <c r="F246" s="8" t="s">
        <v>14</v>
      </c>
      <c r="G246" s="8" t="s">
        <v>713</v>
      </c>
      <c r="H246" s="8" t="s">
        <v>653</v>
      </c>
      <c r="I246" s="8" t="s">
        <v>714</v>
      </c>
      <c r="J246" s="7" t="s">
        <v>18</v>
      </c>
      <c r="K246" s="7" t="s">
        <v>18</v>
      </c>
      <c r="L246" s="7" t="s">
        <v>22</v>
      </c>
      <c r="M246" s="7">
        <v>13</v>
      </c>
      <c r="N246" s="7">
        <v>11</v>
      </c>
      <c r="O246" s="7"/>
      <c r="P246" s="45">
        <f t="shared" si="20"/>
        <v>24</v>
      </c>
    </row>
    <row r="247" spans="1:16" x14ac:dyDescent="0.25">
      <c r="A247" s="74"/>
      <c r="B247" s="63"/>
      <c r="C247" s="63"/>
      <c r="D247" s="80"/>
      <c r="E247" s="75"/>
      <c r="F247" s="75"/>
      <c r="G247" s="75"/>
      <c r="H247" s="75"/>
      <c r="I247" s="75"/>
      <c r="J247" s="74"/>
      <c r="K247" s="74"/>
      <c r="L247" s="74"/>
      <c r="M247" s="74"/>
      <c r="N247" s="74"/>
      <c r="O247" s="74"/>
      <c r="P247" s="58">
        <f>SUM(P213:P246)</f>
        <v>3710</v>
      </c>
    </row>
    <row r="248" spans="1:16" x14ac:dyDescent="0.25">
      <c r="A248" s="7"/>
      <c r="B248" s="45"/>
      <c r="C248" s="45"/>
      <c r="D248" s="45" t="s">
        <v>1000</v>
      </c>
      <c r="E248" s="7"/>
      <c r="F248" s="7"/>
      <c r="G248" s="7"/>
      <c r="H248" s="7"/>
      <c r="I248" s="7"/>
      <c r="J248" s="7"/>
      <c r="K248" s="7"/>
      <c r="L248" s="7"/>
      <c r="M248" s="95">
        <f>SUM(M202:M246)</f>
        <v>1135</v>
      </c>
      <c r="N248" s="95">
        <f t="shared" ref="N248:O248" si="21">SUM(N202:N246)</f>
        <v>2635</v>
      </c>
      <c r="O248" s="95">
        <f t="shared" si="21"/>
        <v>1916</v>
      </c>
      <c r="P248" s="2">
        <f>P247+P212</f>
        <v>5686</v>
      </c>
    </row>
    <row r="249" spans="1:16" ht="18.75" x14ac:dyDescent="0.25">
      <c r="A249" s="146" t="s">
        <v>1066</v>
      </c>
      <c r="B249" s="146"/>
      <c r="C249" s="146"/>
      <c r="D249" s="146"/>
      <c r="E249" s="146"/>
      <c r="F249" s="146"/>
      <c r="G249" s="146"/>
      <c r="H249" s="146"/>
      <c r="I249" s="146"/>
      <c r="J249" s="146"/>
      <c r="K249" s="146"/>
      <c r="L249" s="146"/>
      <c r="M249" s="146"/>
      <c r="N249" s="146"/>
      <c r="O249" s="146"/>
      <c r="P249" s="98"/>
    </row>
    <row r="250" spans="1:16" ht="48" x14ac:dyDescent="0.25">
      <c r="A250" s="2"/>
      <c r="B250" s="2" t="s">
        <v>1049</v>
      </c>
      <c r="C250" s="2" t="s">
        <v>1054</v>
      </c>
      <c r="D250" s="3" t="s">
        <v>0</v>
      </c>
      <c r="E250" s="6" t="s">
        <v>1</v>
      </c>
      <c r="F250" s="3" t="s">
        <v>2</v>
      </c>
      <c r="G250" s="3" t="s">
        <v>3</v>
      </c>
      <c r="H250" s="3" t="s">
        <v>4</v>
      </c>
      <c r="I250" s="3" t="s">
        <v>5</v>
      </c>
      <c r="J250" s="3" t="s">
        <v>6</v>
      </c>
      <c r="K250" s="3" t="s">
        <v>7</v>
      </c>
      <c r="L250" s="3" t="s">
        <v>8</v>
      </c>
      <c r="M250" s="3" t="s">
        <v>9</v>
      </c>
      <c r="N250" s="3" t="s">
        <v>10</v>
      </c>
      <c r="O250" s="3" t="s">
        <v>11</v>
      </c>
      <c r="P250" s="3" t="s">
        <v>1053</v>
      </c>
    </row>
    <row r="251" spans="1:16" ht="30" x14ac:dyDescent="0.25">
      <c r="A251" s="7">
        <v>1</v>
      </c>
      <c r="B251" s="45" t="s">
        <v>1050</v>
      </c>
      <c r="C251" s="45" t="s">
        <v>1055</v>
      </c>
      <c r="D251" s="43" t="s">
        <v>794</v>
      </c>
      <c r="E251" s="8" t="s">
        <v>13</v>
      </c>
      <c r="F251" s="8" t="s">
        <v>14</v>
      </c>
      <c r="G251" s="8" t="s">
        <v>795</v>
      </c>
      <c r="H251" s="8" t="s">
        <v>786</v>
      </c>
      <c r="I251" s="8" t="s">
        <v>796</v>
      </c>
      <c r="J251" s="7" t="s">
        <v>18</v>
      </c>
      <c r="K251" s="7" t="s">
        <v>22</v>
      </c>
      <c r="L251" s="7" t="s">
        <v>22</v>
      </c>
      <c r="M251" s="7">
        <v>40</v>
      </c>
      <c r="N251" s="7"/>
      <c r="O251" s="7"/>
      <c r="P251" s="7">
        <f t="shared" ref="P251:P258" si="22">M251+N251+O251</f>
        <v>40</v>
      </c>
    </row>
    <row r="252" spans="1:16" ht="30" x14ac:dyDescent="0.25">
      <c r="A252" s="7">
        <f>1+A251</f>
        <v>2</v>
      </c>
      <c r="B252" s="45" t="s">
        <v>1050</v>
      </c>
      <c r="C252" s="45" t="s">
        <v>1055</v>
      </c>
      <c r="D252" s="43" t="s">
        <v>827</v>
      </c>
      <c r="E252" s="8" t="s">
        <v>13</v>
      </c>
      <c r="F252" s="8" t="s">
        <v>14</v>
      </c>
      <c r="G252" s="8" t="s">
        <v>828</v>
      </c>
      <c r="H252" s="8" t="s">
        <v>786</v>
      </c>
      <c r="I252" s="8" t="s">
        <v>829</v>
      </c>
      <c r="J252" s="7" t="s">
        <v>18</v>
      </c>
      <c r="K252" s="7" t="s">
        <v>22</v>
      </c>
      <c r="L252" s="7" t="s">
        <v>22</v>
      </c>
      <c r="M252" s="7">
        <v>68</v>
      </c>
      <c r="N252" s="7"/>
      <c r="O252" s="7"/>
      <c r="P252" s="7">
        <f t="shared" si="22"/>
        <v>68</v>
      </c>
    </row>
    <row r="253" spans="1:16" ht="30" x14ac:dyDescent="0.25">
      <c r="A253" s="7">
        <f t="shared" ref="A253:A281" si="23">1+A252</f>
        <v>3</v>
      </c>
      <c r="B253" s="45" t="s">
        <v>1050</v>
      </c>
      <c r="C253" s="45" t="s">
        <v>1055</v>
      </c>
      <c r="D253" s="43" t="s">
        <v>805</v>
      </c>
      <c r="E253" s="8" t="s">
        <v>13</v>
      </c>
      <c r="F253" s="8" t="s">
        <v>14</v>
      </c>
      <c r="G253" s="8" t="s">
        <v>806</v>
      </c>
      <c r="H253" s="8" t="s">
        <v>786</v>
      </c>
      <c r="I253" s="8" t="s">
        <v>807</v>
      </c>
      <c r="J253" s="7" t="s">
        <v>18</v>
      </c>
      <c r="K253" s="7" t="s">
        <v>22</v>
      </c>
      <c r="L253" s="7" t="s">
        <v>22</v>
      </c>
      <c r="M253" s="7">
        <v>22</v>
      </c>
      <c r="N253" s="7"/>
      <c r="O253" s="7"/>
      <c r="P253" s="7">
        <f t="shared" si="22"/>
        <v>22</v>
      </c>
    </row>
    <row r="254" spans="1:16" ht="30" x14ac:dyDescent="0.25">
      <c r="A254" s="7">
        <f t="shared" si="23"/>
        <v>4</v>
      </c>
      <c r="B254" s="45" t="s">
        <v>1050</v>
      </c>
      <c r="C254" s="45" t="s">
        <v>1055</v>
      </c>
      <c r="D254" s="43" t="s">
        <v>784</v>
      </c>
      <c r="E254" s="8" t="s">
        <v>13</v>
      </c>
      <c r="F254" s="8" t="s">
        <v>14</v>
      </c>
      <c r="G254" s="8" t="s">
        <v>785</v>
      </c>
      <c r="H254" s="8" t="s">
        <v>786</v>
      </c>
      <c r="I254" s="8" t="s">
        <v>787</v>
      </c>
      <c r="J254" s="7" t="s">
        <v>22</v>
      </c>
      <c r="K254" s="7" t="s">
        <v>18</v>
      </c>
      <c r="L254" s="7" t="s">
        <v>18</v>
      </c>
      <c r="M254" s="7"/>
      <c r="N254" s="7">
        <v>139</v>
      </c>
      <c r="O254" s="7">
        <v>111</v>
      </c>
      <c r="P254" s="7">
        <f t="shared" si="22"/>
        <v>250</v>
      </c>
    </row>
    <row r="255" spans="1:16" ht="30" x14ac:dyDescent="0.25">
      <c r="A255" s="7">
        <f t="shared" si="23"/>
        <v>5</v>
      </c>
      <c r="B255" s="45" t="s">
        <v>1050</v>
      </c>
      <c r="C255" s="45" t="s">
        <v>1055</v>
      </c>
      <c r="D255" s="43" t="s">
        <v>837</v>
      </c>
      <c r="E255" s="8" t="s">
        <v>13</v>
      </c>
      <c r="F255" s="8" t="s">
        <v>14</v>
      </c>
      <c r="G255" s="8" t="s">
        <v>838</v>
      </c>
      <c r="H255" s="8" t="s">
        <v>786</v>
      </c>
      <c r="I255" s="8" t="s">
        <v>839</v>
      </c>
      <c r="J255" s="7" t="s">
        <v>22</v>
      </c>
      <c r="K255" s="7" t="s">
        <v>18</v>
      </c>
      <c r="L255" s="7" t="s">
        <v>18</v>
      </c>
      <c r="M255" s="7"/>
      <c r="N255" s="7">
        <v>454</v>
      </c>
      <c r="O255" s="7">
        <v>345</v>
      </c>
      <c r="P255" s="7">
        <f t="shared" si="22"/>
        <v>799</v>
      </c>
    </row>
    <row r="256" spans="1:16" ht="30" x14ac:dyDescent="0.25">
      <c r="A256" s="7">
        <f t="shared" si="23"/>
        <v>6</v>
      </c>
      <c r="B256" s="45" t="s">
        <v>1050</v>
      </c>
      <c r="C256" s="45" t="s">
        <v>1055</v>
      </c>
      <c r="D256" s="43" t="s">
        <v>866</v>
      </c>
      <c r="E256" s="8" t="s">
        <v>13</v>
      </c>
      <c r="F256" s="8" t="s">
        <v>14</v>
      </c>
      <c r="G256" s="8" t="s">
        <v>867</v>
      </c>
      <c r="H256" s="8" t="s">
        <v>786</v>
      </c>
      <c r="I256" s="8" t="s">
        <v>868</v>
      </c>
      <c r="J256" s="7" t="s">
        <v>22</v>
      </c>
      <c r="K256" s="7" t="s">
        <v>22</v>
      </c>
      <c r="L256" s="7" t="s">
        <v>18</v>
      </c>
      <c r="M256" s="7"/>
      <c r="N256" s="7"/>
      <c r="O256" s="7">
        <v>114</v>
      </c>
      <c r="P256" s="7">
        <f t="shared" si="22"/>
        <v>114</v>
      </c>
    </row>
    <row r="257" spans="1:16" ht="30" x14ac:dyDescent="0.25">
      <c r="A257" s="7">
        <f t="shared" si="23"/>
        <v>7</v>
      </c>
      <c r="B257" s="45" t="s">
        <v>1050</v>
      </c>
      <c r="C257" s="45" t="s">
        <v>1055</v>
      </c>
      <c r="D257" s="43" t="s">
        <v>791</v>
      </c>
      <c r="E257" s="8" t="s">
        <v>13</v>
      </c>
      <c r="F257" s="8" t="s">
        <v>14</v>
      </c>
      <c r="G257" s="8" t="s">
        <v>792</v>
      </c>
      <c r="H257" s="8" t="s">
        <v>786</v>
      </c>
      <c r="I257" s="8" t="s">
        <v>793</v>
      </c>
      <c r="J257" s="7" t="s">
        <v>22</v>
      </c>
      <c r="K257" s="7" t="s">
        <v>18</v>
      </c>
      <c r="L257" s="7" t="s">
        <v>18</v>
      </c>
      <c r="M257" s="7"/>
      <c r="N257" s="7">
        <v>320</v>
      </c>
      <c r="O257" s="7">
        <v>266</v>
      </c>
      <c r="P257" s="7">
        <f t="shared" si="22"/>
        <v>586</v>
      </c>
    </row>
    <row r="258" spans="1:16" ht="30" x14ac:dyDescent="0.25">
      <c r="A258" s="7">
        <f t="shared" si="23"/>
        <v>8</v>
      </c>
      <c r="B258" s="45" t="s">
        <v>1050</v>
      </c>
      <c r="C258" s="45" t="s">
        <v>1055</v>
      </c>
      <c r="D258" s="43" t="s">
        <v>788</v>
      </c>
      <c r="E258" s="8" t="s">
        <v>13</v>
      </c>
      <c r="F258" s="8" t="s">
        <v>14</v>
      </c>
      <c r="G258" s="8" t="s">
        <v>789</v>
      </c>
      <c r="H258" s="8" t="s">
        <v>786</v>
      </c>
      <c r="I258" s="8" t="s">
        <v>790</v>
      </c>
      <c r="J258" s="7" t="s">
        <v>22</v>
      </c>
      <c r="K258" s="7" t="s">
        <v>18</v>
      </c>
      <c r="L258" s="7" t="s">
        <v>18</v>
      </c>
      <c r="M258" s="7"/>
      <c r="N258" s="7">
        <v>179</v>
      </c>
      <c r="O258" s="7">
        <v>0</v>
      </c>
      <c r="P258" s="7">
        <f t="shared" si="22"/>
        <v>179</v>
      </c>
    </row>
    <row r="259" spans="1:16" x14ac:dyDescent="0.25">
      <c r="A259" s="74"/>
      <c r="B259" s="63"/>
      <c r="C259" s="63"/>
      <c r="D259" s="80"/>
      <c r="E259" s="75"/>
      <c r="F259" s="75"/>
      <c r="G259" s="75"/>
      <c r="H259" s="75"/>
      <c r="I259" s="75"/>
      <c r="J259" s="74"/>
      <c r="K259" s="74"/>
      <c r="L259" s="74"/>
      <c r="M259" s="74"/>
      <c r="N259" s="74"/>
      <c r="O259" s="74"/>
      <c r="P259" s="74">
        <f>SUM(P251:P258)</f>
        <v>2058</v>
      </c>
    </row>
    <row r="260" spans="1:16" ht="30" x14ac:dyDescent="0.25">
      <c r="A260" s="7">
        <f>1+A258</f>
        <v>9</v>
      </c>
      <c r="B260" s="45" t="s">
        <v>1050</v>
      </c>
      <c r="C260" s="45" t="s">
        <v>1052</v>
      </c>
      <c r="D260" s="43" t="s">
        <v>853</v>
      </c>
      <c r="E260" s="8" t="s">
        <v>13</v>
      </c>
      <c r="F260" s="8" t="s">
        <v>14</v>
      </c>
      <c r="G260" s="8" t="s">
        <v>854</v>
      </c>
      <c r="H260" s="8" t="s">
        <v>782</v>
      </c>
      <c r="I260" s="8" t="s">
        <v>855</v>
      </c>
      <c r="J260" s="7" t="s">
        <v>18</v>
      </c>
      <c r="K260" s="7" t="s">
        <v>22</v>
      </c>
      <c r="L260" s="7" t="s">
        <v>22</v>
      </c>
      <c r="M260" s="7">
        <v>13</v>
      </c>
      <c r="N260" s="7"/>
      <c r="O260" s="7"/>
      <c r="P260" s="7">
        <f>M260+N260+O260</f>
        <v>13</v>
      </c>
    </row>
    <row r="261" spans="1:16" ht="30" x14ac:dyDescent="0.25">
      <c r="A261" s="7">
        <f t="shared" si="23"/>
        <v>10</v>
      </c>
      <c r="B261" s="45" t="s">
        <v>1050</v>
      </c>
      <c r="C261" s="45" t="s">
        <v>1052</v>
      </c>
      <c r="D261" s="43" t="s">
        <v>843</v>
      </c>
      <c r="E261" s="8" t="s">
        <v>13</v>
      </c>
      <c r="F261" s="8" t="s">
        <v>14</v>
      </c>
      <c r="G261" s="8" t="s">
        <v>844</v>
      </c>
      <c r="H261" s="8" t="s">
        <v>845</v>
      </c>
      <c r="I261" s="8" t="s">
        <v>846</v>
      </c>
      <c r="J261" s="7" t="s">
        <v>18</v>
      </c>
      <c r="K261" s="7" t="s">
        <v>18</v>
      </c>
      <c r="L261" s="7" t="s">
        <v>18</v>
      </c>
      <c r="M261" s="7">
        <v>11</v>
      </c>
      <c r="N261" s="7">
        <v>14</v>
      </c>
      <c r="O261" s="7">
        <v>21</v>
      </c>
      <c r="P261" s="7">
        <f t="shared" ref="P261:P281" si="24">M261+N261+O261</f>
        <v>46</v>
      </c>
    </row>
    <row r="262" spans="1:16" x14ac:dyDescent="0.25">
      <c r="A262" s="7">
        <f t="shared" si="23"/>
        <v>11</v>
      </c>
      <c r="B262" s="45" t="s">
        <v>1050</v>
      </c>
      <c r="C262" s="45" t="s">
        <v>1052</v>
      </c>
      <c r="D262" s="43" t="s">
        <v>808</v>
      </c>
      <c r="E262" s="8" t="s">
        <v>13</v>
      </c>
      <c r="F262" s="8" t="s">
        <v>14</v>
      </c>
      <c r="G262" s="8" t="s">
        <v>809</v>
      </c>
      <c r="H262" s="8" t="s">
        <v>810</v>
      </c>
      <c r="I262" s="8" t="s">
        <v>811</v>
      </c>
      <c r="J262" s="7" t="s">
        <v>18</v>
      </c>
      <c r="K262" s="7" t="s">
        <v>18</v>
      </c>
      <c r="L262" s="7" t="s">
        <v>18</v>
      </c>
      <c r="M262" s="7">
        <v>31</v>
      </c>
      <c r="N262" s="7">
        <v>46</v>
      </c>
      <c r="O262" s="7">
        <v>29</v>
      </c>
      <c r="P262" s="7">
        <f t="shared" si="24"/>
        <v>106</v>
      </c>
    </row>
    <row r="263" spans="1:16" ht="30" x14ac:dyDescent="0.25">
      <c r="A263" s="7">
        <f t="shared" si="23"/>
        <v>12</v>
      </c>
      <c r="B263" s="45" t="s">
        <v>1050</v>
      </c>
      <c r="C263" s="45" t="s">
        <v>1052</v>
      </c>
      <c r="D263" s="43" t="s">
        <v>862</v>
      </c>
      <c r="E263" s="8" t="s">
        <v>13</v>
      </c>
      <c r="F263" s="8" t="s">
        <v>14</v>
      </c>
      <c r="G263" s="8" t="s">
        <v>863</v>
      </c>
      <c r="H263" s="8" t="s">
        <v>864</v>
      </c>
      <c r="I263" s="8" t="s">
        <v>865</v>
      </c>
      <c r="J263" s="7" t="s">
        <v>18</v>
      </c>
      <c r="K263" s="7" t="s">
        <v>18</v>
      </c>
      <c r="L263" s="7" t="s">
        <v>18</v>
      </c>
      <c r="M263" s="7">
        <v>29</v>
      </c>
      <c r="N263" s="7">
        <v>65</v>
      </c>
      <c r="O263" s="7">
        <v>60</v>
      </c>
      <c r="P263" s="7">
        <f t="shared" si="24"/>
        <v>154</v>
      </c>
    </row>
    <row r="264" spans="1:16" ht="30" x14ac:dyDescent="0.25">
      <c r="A264" s="7">
        <f t="shared" si="23"/>
        <v>13</v>
      </c>
      <c r="B264" s="45" t="s">
        <v>1050</v>
      </c>
      <c r="C264" s="45" t="s">
        <v>1052</v>
      </c>
      <c r="D264" s="43" t="s">
        <v>816</v>
      </c>
      <c r="E264" s="8" t="s">
        <v>13</v>
      </c>
      <c r="F264" s="8" t="s">
        <v>14</v>
      </c>
      <c r="G264" s="8" t="s">
        <v>817</v>
      </c>
      <c r="H264" s="8" t="s">
        <v>818</v>
      </c>
      <c r="I264" s="8" t="s">
        <v>819</v>
      </c>
      <c r="J264" s="7" t="s">
        <v>18</v>
      </c>
      <c r="K264" s="7" t="s">
        <v>18</v>
      </c>
      <c r="L264" s="7" t="s">
        <v>18</v>
      </c>
      <c r="M264" s="7">
        <v>12</v>
      </c>
      <c r="N264" s="7">
        <v>24</v>
      </c>
      <c r="O264" s="7">
        <v>20</v>
      </c>
      <c r="P264" s="7">
        <f t="shared" si="24"/>
        <v>56</v>
      </c>
    </row>
    <row r="265" spans="1:16" ht="30" x14ac:dyDescent="0.25">
      <c r="A265" s="7">
        <f t="shared" si="23"/>
        <v>14</v>
      </c>
      <c r="B265" s="45" t="s">
        <v>1050</v>
      </c>
      <c r="C265" s="45" t="s">
        <v>1052</v>
      </c>
      <c r="D265" s="43" t="s">
        <v>820</v>
      </c>
      <c r="E265" s="8" t="s">
        <v>13</v>
      </c>
      <c r="F265" s="8" t="s">
        <v>14</v>
      </c>
      <c r="G265" s="8" t="s">
        <v>821</v>
      </c>
      <c r="H265" s="8" t="s">
        <v>799</v>
      </c>
      <c r="I265" s="8" t="s">
        <v>822</v>
      </c>
      <c r="J265" s="7" t="s">
        <v>18</v>
      </c>
      <c r="K265" s="7" t="s">
        <v>18</v>
      </c>
      <c r="L265" s="7" t="s">
        <v>18</v>
      </c>
      <c r="M265" s="7">
        <v>11</v>
      </c>
      <c r="N265" s="7">
        <v>22</v>
      </c>
      <c r="O265" s="7">
        <v>46</v>
      </c>
      <c r="P265" s="7">
        <f t="shared" si="24"/>
        <v>79</v>
      </c>
    </row>
    <row r="266" spans="1:16" ht="30" x14ac:dyDescent="0.25">
      <c r="A266" s="7">
        <f t="shared" si="23"/>
        <v>15</v>
      </c>
      <c r="B266" s="45" t="s">
        <v>1050</v>
      </c>
      <c r="C266" s="45" t="s">
        <v>1052</v>
      </c>
      <c r="D266" s="43" t="s">
        <v>780</v>
      </c>
      <c r="E266" s="8" t="s">
        <v>13</v>
      </c>
      <c r="F266" s="8" t="s">
        <v>14</v>
      </c>
      <c r="G266" s="8" t="s">
        <v>781</v>
      </c>
      <c r="H266" s="8" t="s">
        <v>782</v>
      </c>
      <c r="I266" s="8" t="s">
        <v>783</v>
      </c>
      <c r="J266" s="7" t="s">
        <v>18</v>
      </c>
      <c r="K266" s="7" t="s">
        <v>22</v>
      </c>
      <c r="L266" s="7" t="s">
        <v>22</v>
      </c>
      <c r="M266" s="7">
        <v>34</v>
      </c>
      <c r="N266" s="7"/>
      <c r="O266" s="7"/>
      <c r="P266" s="7">
        <f t="shared" si="24"/>
        <v>34</v>
      </c>
    </row>
    <row r="267" spans="1:16" ht="30" x14ac:dyDescent="0.25">
      <c r="A267" s="7">
        <f t="shared" si="23"/>
        <v>16</v>
      </c>
      <c r="B267" s="45" t="s">
        <v>1050</v>
      </c>
      <c r="C267" s="45" t="s">
        <v>1052</v>
      </c>
      <c r="D267" s="43" t="s">
        <v>780</v>
      </c>
      <c r="E267" s="8" t="s">
        <v>13</v>
      </c>
      <c r="F267" s="8" t="s">
        <v>14</v>
      </c>
      <c r="G267" s="8" t="s">
        <v>873</v>
      </c>
      <c r="H267" s="8" t="s">
        <v>782</v>
      </c>
      <c r="I267" s="8" t="s">
        <v>874</v>
      </c>
      <c r="J267" s="7" t="s">
        <v>22</v>
      </c>
      <c r="K267" s="7" t="s">
        <v>18</v>
      </c>
      <c r="L267" s="7" t="s">
        <v>18</v>
      </c>
      <c r="M267" s="7"/>
      <c r="N267" s="7">
        <v>100</v>
      </c>
      <c r="O267" s="7">
        <v>66</v>
      </c>
      <c r="P267" s="7">
        <f t="shared" si="24"/>
        <v>166</v>
      </c>
    </row>
    <row r="268" spans="1:16" x14ac:dyDescent="0.25">
      <c r="A268" s="7">
        <f t="shared" si="23"/>
        <v>17</v>
      </c>
      <c r="B268" s="45" t="s">
        <v>1050</v>
      </c>
      <c r="C268" s="45" t="s">
        <v>1052</v>
      </c>
      <c r="D268" s="43" t="s">
        <v>834</v>
      </c>
      <c r="E268" s="8" t="s">
        <v>13</v>
      </c>
      <c r="F268" s="8" t="s">
        <v>14</v>
      </c>
      <c r="G268" s="8" t="s">
        <v>835</v>
      </c>
      <c r="H268" s="8" t="s">
        <v>825</v>
      </c>
      <c r="I268" s="8" t="s">
        <v>836</v>
      </c>
      <c r="J268" s="7" t="s">
        <v>18</v>
      </c>
      <c r="K268" s="7" t="s">
        <v>18</v>
      </c>
      <c r="L268" s="7" t="s">
        <v>18</v>
      </c>
      <c r="M268" s="7">
        <v>33</v>
      </c>
      <c r="N268" s="7">
        <v>49</v>
      </c>
      <c r="O268" s="7">
        <v>53</v>
      </c>
      <c r="P268" s="7">
        <f t="shared" si="24"/>
        <v>135</v>
      </c>
    </row>
    <row r="269" spans="1:16" ht="30" x14ac:dyDescent="0.25">
      <c r="A269" s="7">
        <f t="shared" si="23"/>
        <v>18</v>
      </c>
      <c r="B269" s="45" t="s">
        <v>1050</v>
      </c>
      <c r="C269" s="45" t="s">
        <v>1052</v>
      </c>
      <c r="D269" s="43" t="s">
        <v>840</v>
      </c>
      <c r="E269" s="8" t="s">
        <v>13</v>
      </c>
      <c r="F269" s="8" t="s">
        <v>14</v>
      </c>
      <c r="G269" s="8" t="s">
        <v>841</v>
      </c>
      <c r="H269" s="8" t="s">
        <v>814</v>
      </c>
      <c r="I269" s="8" t="s">
        <v>842</v>
      </c>
      <c r="J269" s="7" t="s">
        <v>18</v>
      </c>
      <c r="K269" s="7" t="s">
        <v>18</v>
      </c>
      <c r="L269" s="7" t="s">
        <v>18</v>
      </c>
      <c r="M269" s="7">
        <v>18</v>
      </c>
      <c r="N269" s="7">
        <v>25</v>
      </c>
      <c r="O269" s="7">
        <v>23</v>
      </c>
      <c r="P269" s="7">
        <f t="shared" si="24"/>
        <v>66</v>
      </c>
    </row>
    <row r="270" spans="1:16" x14ac:dyDescent="0.25">
      <c r="A270" s="7">
        <f t="shared" si="23"/>
        <v>19</v>
      </c>
      <c r="B270" s="45" t="s">
        <v>1050</v>
      </c>
      <c r="C270" s="45" t="s">
        <v>1052</v>
      </c>
      <c r="D270" s="43" t="s">
        <v>869</v>
      </c>
      <c r="E270" s="8" t="s">
        <v>13</v>
      </c>
      <c r="F270" s="8" t="s">
        <v>14</v>
      </c>
      <c r="G270" s="8" t="s">
        <v>870</v>
      </c>
      <c r="H270" s="8" t="s">
        <v>871</v>
      </c>
      <c r="I270" s="8" t="s">
        <v>872</v>
      </c>
      <c r="J270" s="7" t="s">
        <v>18</v>
      </c>
      <c r="K270" s="7" t="s">
        <v>18</v>
      </c>
      <c r="L270" s="7" t="s">
        <v>18</v>
      </c>
      <c r="M270" s="7">
        <v>27</v>
      </c>
      <c r="N270" s="7">
        <v>72</v>
      </c>
      <c r="O270" s="7">
        <v>60</v>
      </c>
      <c r="P270" s="7">
        <f t="shared" si="24"/>
        <v>159</v>
      </c>
    </row>
    <row r="271" spans="1:16" x14ac:dyDescent="0.25">
      <c r="A271" s="7">
        <f t="shared" si="23"/>
        <v>20</v>
      </c>
      <c r="B271" s="45" t="s">
        <v>1050</v>
      </c>
      <c r="C271" s="45" t="s">
        <v>1052</v>
      </c>
      <c r="D271" s="43" t="s">
        <v>875</v>
      </c>
      <c r="E271" s="8" t="s">
        <v>13</v>
      </c>
      <c r="F271" s="8" t="s">
        <v>14</v>
      </c>
      <c r="G271" s="8" t="s">
        <v>876</v>
      </c>
      <c r="H271" s="8" t="s">
        <v>877</v>
      </c>
      <c r="I271" s="8" t="s">
        <v>878</v>
      </c>
      <c r="J271" s="7" t="s">
        <v>18</v>
      </c>
      <c r="K271" s="7" t="s">
        <v>18</v>
      </c>
      <c r="L271" s="7" t="s">
        <v>18</v>
      </c>
      <c r="M271" s="7">
        <v>22</v>
      </c>
      <c r="N271" s="7">
        <v>40</v>
      </c>
      <c r="O271" s="7">
        <v>28</v>
      </c>
      <c r="P271" s="7">
        <f t="shared" si="24"/>
        <v>90</v>
      </c>
    </row>
    <row r="272" spans="1:16" ht="30" x14ac:dyDescent="0.25">
      <c r="A272" s="7">
        <f t="shared" si="23"/>
        <v>21</v>
      </c>
      <c r="B272" s="45" t="s">
        <v>1050</v>
      </c>
      <c r="C272" s="45" t="s">
        <v>1052</v>
      </c>
      <c r="D272" s="43" t="s">
        <v>856</v>
      </c>
      <c r="E272" s="8" t="s">
        <v>13</v>
      </c>
      <c r="F272" s="8" t="s">
        <v>14</v>
      </c>
      <c r="G272" s="8" t="s">
        <v>857</v>
      </c>
      <c r="H272" s="8" t="s">
        <v>845</v>
      </c>
      <c r="I272" s="8" t="s">
        <v>858</v>
      </c>
      <c r="J272" s="7" t="s">
        <v>18</v>
      </c>
      <c r="K272" s="7" t="s">
        <v>18</v>
      </c>
      <c r="L272" s="7" t="s">
        <v>18</v>
      </c>
      <c r="M272" s="7">
        <v>19</v>
      </c>
      <c r="N272" s="7">
        <v>46</v>
      </c>
      <c r="O272" s="7">
        <v>35</v>
      </c>
      <c r="P272" s="7">
        <f t="shared" si="24"/>
        <v>100</v>
      </c>
    </row>
    <row r="273" spans="1:16" ht="30" x14ac:dyDescent="0.25">
      <c r="A273" s="7">
        <f t="shared" si="23"/>
        <v>22</v>
      </c>
      <c r="B273" s="45" t="s">
        <v>1050</v>
      </c>
      <c r="C273" s="45" t="s">
        <v>1052</v>
      </c>
      <c r="D273" s="43" t="s">
        <v>859</v>
      </c>
      <c r="E273" s="8" t="s">
        <v>13</v>
      </c>
      <c r="F273" s="8" t="s">
        <v>14</v>
      </c>
      <c r="G273" s="8" t="s">
        <v>860</v>
      </c>
      <c r="H273" s="8" t="s">
        <v>782</v>
      </c>
      <c r="I273" s="8" t="s">
        <v>861</v>
      </c>
      <c r="J273" s="7" t="s">
        <v>18</v>
      </c>
      <c r="K273" s="7" t="s">
        <v>18</v>
      </c>
      <c r="L273" s="7" t="s">
        <v>22</v>
      </c>
      <c r="M273" s="7">
        <v>10</v>
      </c>
      <c r="N273" s="7">
        <v>0</v>
      </c>
      <c r="O273" s="7"/>
      <c r="P273" s="7">
        <f t="shared" si="24"/>
        <v>10</v>
      </c>
    </row>
    <row r="274" spans="1:16" ht="30" x14ac:dyDescent="0.25">
      <c r="A274" s="7">
        <f t="shared" si="23"/>
        <v>23</v>
      </c>
      <c r="B274" s="45" t="s">
        <v>1050</v>
      </c>
      <c r="C274" s="45" t="s">
        <v>1052</v>
      </c>
      <c r="D274" s="43" t="s">
        <v>879</v>
      </c>
      <c r="E274" s="8" t="s">
        <v>13</v>
      </c>
      <c r="F274" s="8" t="s">
        <v>14</v>
      </c>
      <c r="G274" s="8" t="s">
        <v>880</v>
      </c>
      <c r="H274" s="8" t="s">
        <v>803</v>
      </c>
      <c r="I274" s="8" t="s">
        <v>881</v>
      </c>
      <c r="J274" s="7" t="s">
        <v>18</v>
      </c>
      <c r="K274" s="7" t="s">
        <v>18</v>
      </c>
      <c r="L274" s="7" t="s">
        <v>22</v>
      </c>
      <c r="M274" s="7">
        <v>20</v>
      </c>
      <c r="N274" s="7">
        <v>29</v>
      </c>
      <c r="O274" s="7"/>
      <c r="P274" s="7">
        <f t="shared" si="24"/>
        <v>49</v>
      </c>
    </row>
    <row r="275" spans="1:16" ht="30" x14ac:dyDescent="0.25">
      <c r="A275" s="7">
        <f t="shared" si="23"/>
        <v>24</v>
      </c>
      <c r="B275" s="45" t="s">
        <v>1050</v>
      </c>
      <c r="C275" s="45" t="s">
        <v>1052</v>
      </c>
      <c r="D275" s="43" t="s">
        <v>797</v>
      </c>
      <c r="E275" s="8" t="s">
        <v>13</v>
      </c>
      <c r="F275" s="8" t="s">
        <v>14</v>
      </c>
      <c r="G275" s="8" t="s">
        <v>798</v>
      </c>
      <c r="H275" s="8" t="s">
        <v>799</v>
      </c>
      <c r="I275" s="8" t="s">
        <v>800</v>
      </c>
      <c r="J275" s="7" t="s">
        <v>18</v>
      </c>
      <c r="K275" s="7" t="s">
        <v>18</v>
      </c>
      <c r="L275" s="7" t="s">
        <v>22</v>
      </c>
      <c r="M275" s="7">
        <v>7</v>
      </c>
      <c r="N275" s="7">
        <v>13</v>
      </c>
      <c r="O275" s="7"/>
      <c r="P275" s="7">
        <f t="shared" si="24"/>
        <v>20</v>
      </c>
    </row>
    <row r="276" spans="1:16" ht="30" x14ac:dyDescent="0.25">
      <c r="A276" s="7">
        <f t="shared" si="23"/>
        <v>25</v>
      </c>
      <c r="B276" s="45" t="s">
        <v>1050</v>
      </c>
      <c r="C276" s="45" t="s">
        <v>1052</v>
      </c>
      <c r="D276" s="43" t="s">
        <v>801</v>
      </c>
      <c r="E276" s="8" t="s">
        <v>13</v>
      </c>
      <c r="F276" s="8" t="s">
        <v>14</v>
      </c>
      <c r="G276" s="8" t="s">
        <v>802</v>
      </c>
      <c r="H276" s="8" t="s">
        <v>803</v>
      </c>
      <c r="I276" s="8" t="s">
        <v>804</v>
      </c>
      <c r="J276" s="7" t="s">
        <v>18</v>
      </c>
      <c r="K276" s="7" t="s">
        <v>18</v>
      </c>
      <c r="L276" s="7" t="s">
        <v>22</v>
      </c>
      <c r="M276" s="7">
        <v>15</v>
      </c>
      <c r="N276" s="7">
        <v>22</v>
      </c>
      <c r="O276" s="7"/>
      <c r="P276" s="7">
        <f t="shared" si="24"/>
        <v>37</v>
      </c>
    </row>
    <row r="277" spans="1:16" ht="30" x14ac:dyDescent="0.25">
      <c r="A277" s="7">
        <f t="shared" si="23"/>
        <v>26</v>
      </c>
      <c r="B277" s="45" t="s">
        <v>1050</v>
      </c>
      <c r="C277" s="45" t="s">
        <v>1052</v>
      </c>
      <c r="D277" s="43" t="s">
        <v>847</v>
      </c>
      <c r="E277" s="8" t="s">
        <v>13</v>
      </c>
      <c r="F277" s="8" t="s">
        <v>14</v>
      </c>
      <c r="G277" s="8" t="s">
        <v>848</v>
      </c>
      <c r="H277" s="8" t="s">
        <v>782</v>
      </c>
      <c r="I277" s="8" t="s">
        <v>849</v>
      </c>
      <c r="J277" s="7" t="s">
        <v>18</v>
      </c>
      <c r="K277" s="7" t="s">
        <v>18</v>
      </c>
      <c r="L277" s="7" t="s">
        <v>22</v>
      </c>
      <c r="M277" s="7">
        <v>5</v>
      </c>
      <c r="N277" s="7">
        <v>15</v>
      </c>
      <c r="O277" s="7"/>
      <c r="P277" s="7">
        <f t="shared" si="24"/>
        <v>20</v>
      </c>
    </row>
    <row r="278" spans="1:16" ht="30" x14ac:dyDescent="0.25">
      <c r="A278" s="7">
        <f t="shared" si="23"/>
        <v>27</v>
      </c>
      <c r="B278" s="45" t="s">
        <v>1050</v>
      </c>
      <c r="C278" s="45" t="s">
        <v>1052</v>
      </c>
      <c r="D278" s="43" t="s">
        <v>823</v>
      </c>
      <c r="E278" s="8" t="s">
        <v>13</v>
      </c>
      <c r="F278" s="8" t="s">
        <v>14</v>
      </c>
      <c r="G278" s="8" t="s">
        <v>824</v>
      </c>
      <c r="H278" s="8" t="s">
        <v>825</v>
      </c>
      <c r="I278" s="8" t="s">
        <v>826</v>
      </c>
      <c r="J278" s="7" t="s">
        <v>18</v>
      </c>
      <c r="K278" s="7" t="s">
        <v>18</v>
      </c>
      <c r="L278" s="7" t="s">
        <v>22</v>
      </c>
      <c r="M278" s="7">
        <v>24</v>
      </c>
      <c r="N278" s="7">
        <v>35</v>
      </c>
      <c r="O278" s="7"/>
      <c r="P278" s="7">
        <f t="shared" si="24"/>
        <v>59</v>
      </c>
    </row>
    <row r="279" spans="1:16" ht="30" x14ac:dyDescent="0.25">
      <c r="A279" s="7">
        <f t="shared" si="23"/>
        <v>28</v>
      </c>
      <c r="B279" s="45" t="s">
        <v>1050</v>
      </c>
      <c r="C279" s="45" t="s">
        <v>1052</v>
      </c>
      <c r="D279" s="43" t="s">
        <v>812</v>
      </c>
      <c r="E279" s="8" t="s">
        <v>13</v>
      </c>
      <c r="F279" s="8" t="s">
        <v>14</v>
      </c>
      <c r="G279" s="8" t="s">
        <v>813</v>
      </c>
      <c r="H279" s="8" t="s">
        <v>814</v>
      </c>
      <c r="I279" s="8" t="s">
        <v>815</v>
      </c>
      <c r="J279" s="7" t="s">
        <v>22</v>
      </c>
      <c r="K279" s="7" t="s">
        <v>18</v>
      </c>
      <c r="L279" s="7" t="s">
        <v>22</v>
      </c>
      <c r="M279" s="7"/>
      <c r="N279" s="7">
        <v>5</v>
      </c>
      <c r="O279" s="7"/>
      <c r="P279" s="7">
        <f t="shared" si="24"/>
        <v>5</v>
      </c>
    </row>
    <row r="280" spans="1:16" ht="30" x14ac:dyDescent="0.25">
      <c r="A280" s="7">
        <f t="shared" si="23"/>
        <v>29</v>
      </c>
      <c r="B280" s="45" t="s">
        <v>1050</v>
      </c>
      <c r="C280" s="45" t="s">
        <v>1052</v>
      </c>
      <c r="D280" s="43" t="s">
        <v>830</v>
      </c>
      <c r="E280" s="8" t="s">
        <v>13</v>
      </c>
      <c r="F280" s="8" t="s">
        <v>14</v>
      </c>
      <c r="G280" s="8" t="s">
        <v>831</v>
      </c>
      <c r="H280" s="8" t="s">
        <v>832</v>
      </c>
      <c r="I280" s="8" t="s">
        <v>833</v>
      </c>
      <c r="J280" s="7" t="s">
        <v>18</v>
      </c>
      <c r="K280" s="7" t="s">
        <v>18</v>
      </c>
      <c r="L280" s="7" t="s">
        <v>18</v>
      </c>
      <c r="M280" s="7">
        <v>68</v>
      </c>
      <c r="N280" s="7">
        <v>140</v>
      </c>
      <c r="O280" s="7">
        <v>93</v>
      </c>
      <c r="P280" s="7">
        <f t="shared" si="24"/>
        <v>301</v>
      </c>
    </row>
    <row r="281" spans="1:16" ht="30" x14ac:dyDescent="0.25">
      <c r="A281" s="7">
        <f t="shared" si="23"/>
        <v>30</v>
      </c>
      <c r="B281" s="45" t="s">
        <v>1050</v>
      </c>
      <c r="C281" s="45" t="s">
        <v>1052</v>
      </c>
      <c r="D281" s="43" t="s">
        <v>850</v>
      </c>
      <c r="E281" s="8" t="s">
        <v>13</v>
      </c>
      <c r="F281" s="8" t="s">
        <v>14</v>
      </c>
      <c r="G281" s="8" t="s">
        <v>851</v>
      </c>
      <c r="H281" s="8" t="s">
        <v>832</v>
      </c>
      <c r="I281" s="8" t="s">
        <v>852</v>
      </c>
      <c r="J281" s="7" t="s">
        <v>18</v>
      </c>
      <c r="K281" s="7" t="s">
        <v>18</v>
      </c>
      <c r="L281" s="7" t="s">
        <v>18</v>
      </c>
      <c r="M281" s="7">
        <v>18</v>
      </c>
      <c r="N281" s="7">
        <v>114</v>
      </c>
      <c r="O281" s="7">
        <v>44</v>
      </c>
      <c r="P281" s="7">
        <f t="shared" si="24"/>
        <v>176</v>
      </c>
    </row>
    <row r="282" spans="1:16" x14ac:dyDescent="0.25">
      <c r="A282" s="74"/>
      <c r="B282" s="63"/>
      <c r="C282" s="63"/>
      <c r="D282" s="80"/>
      <c r="E282" s="75"/>
      <c r="F282" s="75"/>
      <c r="G282" s="75"/>
      <c r="H282" s="75"/>
      <c r="I282" s="75"/>
      <c r="J282" s="74"/>
      <c r="K282" s="74"/>
      <c r="L282" s="74"/>
      <c r="M282" s="74"/>
      <c r="N282" s="101"/>
      <c r="O282" s="101"/>
      <c r="P282" s="74">
        <f>SUM(P260:P281)</f>
        <v>1881</v>
      </c>
    </row>
    <row r="283" spans="1:16" x14ac:dyDescent="0.25">
      <c r="A283" s="7"/>
      <c r="B283" s="45"/>
      <c r="C283" s="45"/>
      <c r="D283" s="45" t="s">
        <v>1000</v>
      </c>
      <c r="E283" s="7"/>
      <c r="F283" s="7"/>
      <c r="G283" s="7"/>
      <c r="H283" s="7"/>
      <c r="I283" s="7"/>
      <c r="J283" s="7"/>
      <c r="K283" s="7"/>
      <c r="L283" s="7"/>
      <c r="M283" s="95">
        <f>SUM(M251:M281)</f>
        <v>557</v>
      </c>
      <c r="N283" s="95">
        <f>SUM(N251:N281)</f>
        <v>1968</v>
      </c>
      <c r="O283" s="95">
        <f>SUM(O251:O281)</f>
        <v>1414</v>
      </c>
      <c r="P283" s="95">
        <f>P259+P282</f>
        <v>3939</v>
      </c>
    </row>
    <row r="284" spans="1:16" ht="18.75" x14ac:dyDescent="0.25">
      <c r="A284" s="146" t="s">
        <v>1067</v>
      </c>
      <c r="B284" s="146"/>
      <c r="C284" s="146"/>
      <c r="D284" s="146"/>
      <c r="E284" s="146"/>
      <c r="F284" s="146"/>
      <c r="G284" s="146"/>
      <c r="H284" s="146"/>
      <c r="I284" s="146"/>
      <c r="J284" s="146"/>
      <c r="K284" s="146"/>
      <c r="L284" s="146"/>
      <c r="M284" s="146"/>
      <c r="N284" s="146"/>
      <c r="O284" s="146"/>
      <c r="P284" s="98"/>
    </row>
    <row r="285" spans="1:16" ht="48" x14ac:dyDescent="0.25">
      <c r="A285" s="2"/>
      <c r="B285" s="2" t="s">
        <v>1056</v>
      </c>
      <c r="C285" s="2" t="s">
        <v>1054</v>
      </c>
      <c r="D285" s="3" t="s">
        <v>0</v>
      </c>
      <c r="E285" s="6" t="s">
        <v>1</v>
      </c>
      <c r="F285" s="3" t="s">
        <v>2</v>
      </c>
      <c r="G285" s="3" t="s">
        <v>3</v>
      </c>
      <c r="H285" s="3" t="s">
        <v>4</v>
      </c>
      <c r="I285" s="3" t="s">
        <v>5</v>
      </c>
      <c r="J285" s="3" t="s">
        <v>6</v>
      </c>
      <c r="K285" s="3" t="s">
        <v>7</v>
      </c>
      <c r="L285" s="3" t="s">
        <v>8</v>
      </c>
      <c r="M285" s="3" t="s">
        <v>9</v>
      </c>
      <c r="N285" s="3" t="s">
        <v>10</v>
      </c>
      <c r="O285" s="3" t="s">
        <v>11</v>
      </c>
      <c r="P285" s="3" t="s">
        <v>1053</v>
      </c>
    </row>
    <row r="286" spans="1:16" ht="30" x14ac:dyDescent="0.25">
      <c r="A286" s="7">
        <v>1</v>
      </c>
      <c r="B286" s="45" t="s">
        <v>1050</v>
      </c>
      <c r="C286" s="45" t="s">
        <v>1055</v>
      </c>
      <c r="D286" s="43" t="s">
        <v>902</v>
      </c>
      <c r="E286" s="8" t="s">
        <v>13</v>
      </c>
      <c r="F286" s="8" t="s">
        <v>14</v>
      </c>
      <c r="G286" s="8" t="s">
        <v>903</v>
      </c>
      <c r="H286" s="8" t="s">
        <v>884</v>
      </c>
      <c r="I286" s="8" t="s">
        <v>904</v>
      </c>
      <c r="J286" s="7" t="s">
        <v>22</v>
      </c>
      <c r="K286" s="7" t="s">
        <v>22</v>
      </c>
      <c r="L286" s="7" t="s">
        <v>18</v>
      </c>
      <c r="M286" s="7"/>
      <c r="N286" s="7"/>
      <c r="O286" s="7">
        <v>109</v>
      </c>
      <c r="P286" s="7">
        <f>M286+N286+O286</f>
        <v>109</v>
      </c>
    </row>
    <row r="287" spans="1:16" ht="30" x14ac:dyDescent="0.25">
      <c r="A287" s="7">
        <f>1+A286</f>
        <v>2</v>
      </c>
      <c r="B287" s="45" t="s">
        <v>1050</v>
      </c>
      <c r="C287" s="45" t="s">
        <v>1055</v>
      </c>
      <c r="D287" s="43" t="s">
        <v>957</v>
      </c>
      <c r="E287" s="8" t="s">
        <v>13</v>
      </c>
      <c r="F287" s="8" t="s">
        <v>14</v>
      </c>
      <c r="G287" s="8" t="s">
        <v>958</v>
      </c>
      <c r="H287" s="8" t="s">
        <v>884</v>
      </c>
      <c r="I287" s="8" t="s">
        <v>959</v>
      </c>
      <c r="J287" s="7" t="s">
        <v>18</v>
      </c>
      <c r="K287" s="7" t="s">
        <v>22</v>
      </c>
      <c r="L287" s="7" t="s">
        <v>22</v>
      </c>
      <c r="M287" s="7">
        <v>34</v>
      </c>
      <c r="N287" s="7"/>
      <c r="O287" s="7"/>
      <c r="P287" s="7">
        <f t="shared" ref="P287:P301" si="25">M287+N287+O287</f>
        <v>34</v>
      </c>
    </row>
    <row r="288" spans="1:16" ht="30" x14ac:dyDescent="0.25">
      <c r="A288" s="7">
        <f t="shared" ref="A288:A323" si="26">1+A287</f>
        <v>3</v>
      </c>
      <c r="B288" s="45" t="s">
        <v>1050</v>
      </c>
      <c r="C288" s="45" t="s">
        <v>1055</v>
      </c>
      <c r="D288" s="43" t="s">
        <v>960</v>
      </c>
      <c r="E288" s="8" t="s">
        <v>13</v>
      </c>
      <c r="F288" s="8" t="s">
        <v>14</v>
      </c>
      <c r="G288" s="8" t="s">
        <v>961</v>
      </c>
      <c r="H288" s="8" t="s">
        <v>884</v>
      </c>
      <c r="I288" s="8" t="s">
        <v>962</v>
      </c>
      <c r="J288" s="7" t="s">
        <v>18</v>
      </c>
      <c r="K288" s="7" t="s">
        <v>22</v>
      </c>
      <c r="L288" s="7" t="s">
        <v>22</v>
      </c>
      <c r="M288" s="7">
        <v>12</v>
      </c>
      <c r="N288" s="7"/>
      <c r="O288" s="7"/>
      <c r="P288" s="7">
        <f t="shared" si="25"/>
        <v>12</v>
      </c>
    </row>
    <row r="289" spans="1:16" ht="30" x14ac:dyDescent="0.25">
      <c r="A289" s="7">
        <f t="shared" si="26"/>
        <v>4</v>
      </c>
      <c r="B289" s="45" t="s">
        <v>1050</v>
      </c>
      <c r="C289" s="45" t="s">
        <v>1055</v>
      </c>
      <c r="D289" s="43" t="s">
        <v>922</v>
      </c>
      <c r="E289" s="8" t="s">
        <v>13</v>
      </c>
      <c r="F289" s="8" t="s">
        <v>14</v>
      </c>
      <c r="G289" s="8" t="s">
        <v>923</v>
      </c>
      <c r="H289" s="8" t="s">
        <v>884</v>
      </c>
      <c r="I289" s="8" t="s">
        <v>924</v>
      </c>
      <c r="J289" s="7" t="s">
        <v>18</v>
      </c>
      <c r="K289" s="7" t="s">
        <v>22</v>
      </c>
      <c r="L289" s="7" t="s">
        <v>22</v>
      </c>
      <c r="M289" s="7">
        <v>21</v>
      </c>
      <c r="N289" s="7"/>
      <c r="O289" s="7"/>
      <c r="P289" s="7">
        <f t="shared" si="25"/>
        <v>21</v>
      </c>
    </row>
    <row r="290" spans="1:16" ht="30" x14ac:dyDescent="0.25">
      <c r="A290" s="7">
        <f t="shared" si="26"/>
        <v>5</v>
      </c>
      <c r="B290" s="45" t="s">
        <v>1050</v>
      </c>
      <c r="C290" s="45" t="s">
        <v>1055</v>
      </c>
      <c r="D290" s="43" t="s">
        <v>978</v>
      </c>
      <c r="E290" s="8" t="s">
        <v>13</v>
      </c>
      <c r="F290" s="8" t="s">
        <v>14</v>
      </c>
      <c r="G290" s="8" t="s">
        <v>979</v>
      </c>
      <c r="H290" s="8" t="s">
        <v>884</v>
      </c>
      <c r="I290" s="8" t="s">
        <v>980</v>
      </c>
      <c r="J290" s="7" t="s">
        <v>18</v>
      </c>
      <c r="K290" s="7" t="s">
        <v>22</v>
      </c>
      <c r="L290" s="7" t="s">
        <v>22</v>
      </c>
      <c r="M290" s="7">
        <v>22</v>
      </c>
      <c r="N290" s="7"/>
      <c r="O290" s="7"/>
      <c r="P290" s="7">
        <f t="shared" si="25"/>
        <v>22</v>
      </c>
    </row>
    <row r="291" spans="1:16" ht="30" x14ac:dyDescent="0.25">
      <c r="A291" s="7">
        <f t="shared" si="26"/>
        <v>6</v>
      </c>
      <c r="B291" s="45" t="s">
        <v>1050</v>
      </c>
      <c r="C291" s="45" t="s">
        <v>1055</v>
      </c>
      <c r="D291" s="43" t="s">
        <v>938</v>
      </c>
      <c r="E291" s="8" t="s">
        <v>13</v>
      </c>
      <c r="F291" s="8" t="s">
        <v>14</v>
      </c>
      <c r="G291" s="8" t="s">
        <v>939</v>
      </c>
      <c r="H291" s="8" t="s">
        <v>884</v>
      </c>
      <c r="I291" s="8" t="s">
        <v>940</v>
      </c>
      <c r="J291" s="7" t="s">
        <v>18</v>
      </c>
      <c r="K291" s="7" t="s">
        <v>18</v>
      </c>
      <c r="L291" s="7" t="s">
        <v>18</v>
      </c>
      <c r="M291" s="7">
        <v>11</v>
      </c>
      <c r="N291" s="7">
        <v>88</v>
      </c>
      <c r="O291" s="7">
        <v>81</v>
      </c>
      <c r="P291" s="7">
        <f t="shared" si="25"/>
        <v>180</v>
      </c>
    </row>
    <row r="292" spans="1:16" ht="30" x14ac:dyDescent="0.25">
      <c r="A292" s="7">
        <f t="shared" si="26"/>
        <v>7</v>
      </c>
      <c r="B292" s="45" t="s">
        <v>1050</v>
      </c>
      <c r="C292" s="45" t="s">
        <v>1055</v>
      </c>
      <c r="D292" s="43" t="s">
        <v>905</v>
      </c>
      <c r="E292" s="8" t="s">
        <v>13</v>
      </c>
      <c r="F292" s="8" t="s">
        <v>14</v>
      </c>
      <c r="G292" s="8" t="s">
        <v>906</v>
      </c>
      <c r="H292" s="8" t="s">
        <v>884</v>
      </c>
      <c r="I292" s="8" t="s">
        <v>907</v>
      </c>
      <c r="J292" s="7" t="s">
        <v>22</v>
      </c>
      <c r="K292" s="7" t="s">
        <v>22</v>
      </c>
      <c r="L292" s="7" t="s">
        <v>18</v>
      </c>
      <c r="M292" s="7"/>
      <c r="N292" s="7"/>
      <c r="O292" s="7">
        <v>137</v>
      </c>
      <c r="P292" s="7">
        <f t="shared" si="25"/>
        <v>137</v>
      </c>
    </row>
    <row r="293" spans="1:16" ht="30" x14ac:dyDescent="0.25">
      <c r="A293" s="7">
        <f t="shared" si="26"/>
        <v>8</v>
      </c>
      <c r="B293" s="45" t="s">
        <v>1050</v>
      </c>
      <c r="C293" s="45" t="s">
        <v>1055</v>
      </c>
      <c r="D293" s="43" t="s">
        <v>882</v>
      </c>
      <c r="E293" s="8" t="s">
        <v>13</v>
      </c>
      <c r="F293" s="8" t="s">
        <v>14</v>
      </c>
      <c r="G293" s="8" t="s">
        <v>883</v>
      </c>
      <c r="H293" s="8" t="s">
        <v>884</v>
      </c>
      <c r="I293" s="8" t="s">
        <v>885</v>
      </c>
      <c r="J293" s="7" t="s">
        <v>22</v>
      </c>
      <c r="K293" s="7" t="s">
        <v>18</v>
      </c>
      <c r="L293" s="7" t="s">
        <v>22</v>
      </c>
      <c r="M293" s="7"/>
      <c r="N293" s="7">
        <v>262</v>
      </c>
      <c r="O293" s="7"/>
      <c r="P293" s="7">
        <f t="shared" si="25"/>
        <v>262</v>
      </c>
    </row>
    <row r="294" spans="1:16" ht="30" x14ac:dyDescent="0.25">
      <c r="A294" s="7">
        <f t="shared" si="26"/>
        <v>9</v>
      </c>
      <c r="B294" s="45" t="s">
        <v>1050</v>
      </c>
      <c r="C294" s="45" t="s">
        <v>1055</v>
      </c>
      <c r="D294" s="43" t="s">
        <v>886</v>
      </c>
      <c r="E294" s="8" t="s">
        <v>13</v>
      </c>
      <c r="F294" s="8" t="s">
        <v>14</v>
      </c>
      <c r="G294" s="8" t="s">
        <v>887</v>
      </c>
      <c r="H294" s="8" t="s">
        <v>884</v>
      </c>
      <c r="I294" s="8" t="s">
        <v>888</v>
      </c>
      <c r="J294" s="7" t="s">
        <v>22</v>
      </c>
      <c r="K294" s="7" t="s">
        <v>22</v>
      </c>
      <c r="L294" s="7" t="s">
        <v>18</v>
      </c>
      <c r="M294" s="7"/>
      <c r="N294" s="7"/>
      <c r="O294" s="7">
        <v>198</v>
      </c>
      <c r="P294" s="7">
        <f t="shared" si="25"/>
        <v>198</v>
      </c>
    </row>
    <row r="295" spans="1:16" ht="30" x14ac:dyDescent="0.25">
      <c r="A295" s="7">
        <f t="shared" si="26"/>
        <v>10</v>
      </c>
      <c r="B295" s="45" t="s">
        <v>1050</v>
      </c>
      <c r="C295" s="45" t="s">
        <v>1055</v>
      </c>
      <c r="D295" s="43" t="s">
        <v>997</v>
      </c>
      <c r="E295" s="8" t="s">
        <v>13</v>
      </c>
      <c r="F295" s="8" t="s">
        <v>14</v>
      </c>
      <c r="G295" s="8" t="s">
        <v>998</v>
      </c>
      <c r="H295" s="8" t="s">
        <v>995</v>
      </c>
      <c r="I295" s="8" t="s">
        <v>999</v>
      </c>
      <c r="J295" s="7" t="s">
        <v>22</v>
      </c>
      <c r="K295" s="7" t="s">
        <v>18</v>
      </c>
      <c r="L295" s="7" t="s">
        <v>22</v>
      </c>
      <c r="M295" s="7"/>
      <c r="N295" s="7">
        <v>56</v>
      </c>
      <c r="O295" s="7"/>
      <c r="P295" s="7">
        <f t="shared" si="25"/>
        <v>56</v>
      </c>
    </row>
    <row r="296" spans="1:16" ht="30" x14ac:dyDescent="0.25">
      <c r="A296" s="7">
        <f t="shared" si="26"/>
        <v>11</v>
      </c>
      <c r="B296" s="45" t="s">
        <v>1050</v>
      </c>
      <c r="C296" s="45" t="s">
        <v>1055</v>
      </c>
      <c r="D296" s="43" t="s">
        <v>889</v>
      </c>
      <c r="E296" s="8" t="s">
        <v>13</v>
      </c>
      <c r="F296" s="8" t="s">
        <v>14</v>
      </c>
      <c r="G296" s="8" t="s">
        <v>890</v>
      </c>
      <c r="H296" s="8" t="s">
        <v>884</v>
      </c>
      <c r="I296" s="8" t="s">
        <v>891</v>
      </c>
      <c r="J296" s="7" t="s">
        <v>22</v>
      </c>
      <c r="K296" s="7" t="s">
        <v>18</v>
      </c>
      <c r="L296" s="7" t="s">
        <v>22</v>
      </c>
      <c r="M296" s="7"/>
      <c r="N296" s="7">
        <v>589</v>
      </c>
      <c r="O296" s="7"/>
      <c r="P296" s="7">
        <f t="shared" si="25"/>
        <v>589</v>
      </c>
    </row>
    <row r="297" spans="1:16" ht="30" x14ac:dyDescent="0.25">
      <c r="A297" s="7">
        <f t="shared" si="26"/>
        <v>12</v>
      </c>
      <c r="B297" s="45" t="s">
        <v>1050</v>
      </c>
      <c r="C297" s="45" t="s">
        <v>1055</v>
      </c>
      <c r="D297" s="43" t="s">
        <v>889</v>
      </c>
      <c r="E297" s="8" t="s">
        <v>13</v>
      </c>
      <c r="F297" s="8" t="s">
        <v>14</v>
      </c>
      <c r="G297" s="8" t="s">
        <v>951</v>
      </c>
      <c r="H297" s="8" t="s">
        <v>884</v>
      </c>
      <c r="I297" s="8" t="s">
        <v>952</v>
      </c>
      <c r="J297" s="7" t="s">
        <v>22</v>
      </c>
      <c r="K297" s="7" t="s">
        <v>18</v>
      </c>
      <c r="L297" s="7" t="s">
        <v>18</v>
      </c>
      <c r="M297" s="7"/>
      <c r="N297" s="7">
        <v>0</v>
      </c>
      <c r="O297" s="7">
        <v>474</v>
      </c>
      <c r="P297" s="7">
        <f t="shared" si="25"/>
        <v>474</v>
      </c>
    </row>
    <row r="298" spans="1:16" x14ac:dyDescent="0.25">
      <c r="A298" s="7">
        <f t="shared" si="26"/>
        <v>13</v>
      </c>
      <c r="B298" s="45" t="s">
        <v>1050</v>
      </c>
      <c r="C298" s="45" t="s">
        <v>1055</v>
      </c>
      <c r="D298" s="43" t="s">
        <v>889</v>
      </c>
      <c r="E298" s="8" t="s">
        <v>13</v>
      </c>
      <c r="F298" s="8" t="s">
        <v>14</v>
      </c>
      <c r="G298" s="8" t="s">
        <v>994</v>
      </c>
      <c r="H298" s="8" t="s">
        <v>995</v>
      </c>
      <c r="I298" s="8" t="s">
        <v>996</v>
      </c>
      <c r="J298" s="7" t="s">
        <v>22</v>
      </c>
      <c r="K298" s="7" t="s">
        <v>18</v>
      </c>
      <c r="L298" s="7" t="s">
        <v>22</v>
      </c>
      <c r="M298" s="7"/>
      <c r="N298" s="7">
        <v>235</v>
      </c>
      <c r="O298" s="7"/>
      <c r="P298" s="7">
        <f t="shared" si="25"/>
        <v>235</v>
      </c>
    </row>
    <row r="299" spans="1:16" ht="30" x14ac:dyDescent="0.25">
      <c r="A299" s="7">
        <f t="shared" si="26"/>
        <v>14</v>
      </c>
      <c r="B299" s="45" t="s">
        <v>1050</v>
      </c>
      <c r="C299" s="45" t="s">
        <v>1055</v>
      </c>
      <c r="D299" s="43" t="s">
        <v>892</v>
      </c>
      <c r="E299" s="8" t="s">
        <v>13</v>
      </c>
      <c r="F299" s="8" t="s">
        <v>14</v>
      </c>
      <c r="G299" s="8" t="s">
        <v>893</v>
      </c>
      <c r="H299" s="8" t="s">
        <v>884</v>
      </c>
      <c r="I299" s="8" t="s">
        <v>894</v>
      </c>
      <c r="J299" s="7" t="s">
        <v>22</v>
      </c>
      <c r="K299" s="7" t="s">
        <v>18</v>
      </c>
      <c r="L299" s="7" t="s">
        <v>22</v>
      </c>
      <c r="M299" s="7"/>
      <c r="N299" s="7">
        <v>232</v>
      </c>
      <c r="O299" s="7"/>
      <c r="P299" s="7">
        <f t="shared" si="25"/>
        <v>232</v>
      </c>
    </row>
    <row r="300" spans="1:16" ht="30" x14ac:dyDescent="0.25">
      <c r="A300" s="7">
        <f t="shared" si="26"/>
        <v>15</v>
      </c>
      <c r="B300" s="45" t="s">
        <v>1050</v>
      </c>
      <c r="C300" s="45" t="s">
        <v>1055</v>
      </c>
      <c r="D300" s="43" t="s">
        <v>892</v>
      </c>
      <c r="E300" s="8" t="s">
        <v>13</v>
      </c>
      <c r="F300" s="8" t="s">
        <v>14</v>
      </c>
      <c r="G300" s="8" t="s">
        <v>949</v>
      </c>
      <c r="H300" s="8" t="s">
        <v>884</v>
      </c>
      <c r="I300" s="8" t="s">
        <v>950</v>
      </c>
      <c r="J300" s="7" t="s">
        <v>22</v>
      </c>
      <c r="K300" s="7" t="s">
        <v>18</v>
      </c>
      <c r="L300" s="7" t="s">
        <v>18</v>
      </c>
      <c r="M300" s="7"/>
      <c r="N300" s="7">
        <v>295</v>
      </c>
      <c r="O300" s="7">
        <v>293</v>
      </c>
      <c r="P300" s="7">
        <f t="shared" si="25"/>
        <v>588</v>
      </c>
    </row>
    <row r="301" spans="1:16" ht="30" x14ac:dyDescent="0.25">
      <c r="A301" s="7">
        <f t="shared" si="26"/>
        <v>16</v>
      </c>
      <c r="B301" s="45" t="s">
        <v>1050</v>
      </c>
      <c r="C301" s="45" t="s">
        <v>1055</v>
      </c>
      <c r="D301" s="43" t="s">
        <v>895</v>
      </c>
      <c r="E301" s="8" t="s">
        <v>13</v>
      </c>
      <c r="F301" s="8" t="s">
        <v>14</v>
      </c>
      <c r="G301" s="8" t="s">
        <v>896</v>
      </c>
      <c r="H301" s="8" t="s">
        <v>884</v>
      </c>
      <c r="I301" s="8" t="s">
        <v>897</v>
      </c>
      <c r="J301" s="7" t="s">
        <v>22</v>
      </c>
      <c r="K301" s="7" t="s">
        <v>18</v>
      </c>
      <c r="L301" s="7" t="s">
        <v>18</v>
      </c>
      <c r="M301" s="7"/>
      <c r="N301" s="7">
        <v>62</v>
      </c>
      <c r="O301" s="7">
        <v>17</v>
      </c>
      <c r="P301" s="7">
        <f t="shared" si="25"/>
        <v>79</v>
      </c>
    </row>
    <row r="302" spans="1:16" x14ac:dyDescent="0.25">
      <c r="A302" s="74"/>
      <c r="B302" s="63"/>
      <c r="C302" s="63"/>
      <c r="D302" s="80"/>
      <c r="E302" s="75"/>
      <c r="F302" s="75"/>
      <c r="G302" s="75"/>
      <c r="H302" s="75"/>
      <c r="I302" s="75"/>
      <c r="J302" s="74"/>
      <c r="K302" s="74"/>
      <c r="L302" s="74"/>
      <c r="M302" s="74"/>
      <c r="N302" s="74"/>
      <c r="O302" s="74"/>
      <c r="P302" s="102">
        <f>SUM(P286:P301)</f>
        <v>3228</v>
      </c>
    </row>
    <row r="303" spans="1:16" ht="30" x14ac:dyDescent="0.25">
      <c r="A303" s="7">
        <f>1+A301</f>
        <v>17</v>
      </c>
      <c r="B303" s="45" t="s">
        <v>1050</v>
      </c>
      <c r="C303" s="45" t="s">
        <v>1052</v>
      </c>
      <c r="D303" s="43" t="s">
        <v>963</v>
      </c>
      <c r="E303" s="8" t="s">
        <v>13</v>
      </c>
      <c r="F303" s="8" t="s">
        <v>14</v>
      </c>
      <c r="G303" s="8" t="s">
        <v>964</v>
      </c>
      <c r="H303" s="8" t="s">
        <v>943</v>
      </c>
      <c r="I303" s="8" t="s">
        <v>965</v>
      </c>
      <c r="J303" s="7" t="s">
        <v>18</v>
      </c>
      <c r="K303" s="7" t="s">
        <v>22</v>
      </c>
      <c r="L303" s="7" t="s">
        <v>22</v>
      </c>
      <c r="M303" s="7">
        <v>15</v>
      </c>
      <c r="N303" s="7"/>
      <c r="O303" s="7"/>
      <c r="P303" s="7">
        <f>M303+N303+O303</f>
        <v>15</v>
      </c>
    </row>
    <row r="304" spans="1:16" ht="30" x14ac:dyDescent="0.25">
      <c r="A304" s="7">
        <f t="shared" si="26"/>
        <v>18</v>
      </c>
      <c r="B304" s="45" t="s">
        <v>1050</v>
      </c>
      <c r="C304" s="45" t="s">
        <v>1052</v>
      </c>
      <c r="D304" s="43" t="s">
        <v>970</v>
      </c>
      <c r="E304" s="8" t="s">
        <v>13</v>
      </c>
      <c r="F304" s="8" t="s">
        <v>14</v>
      </c>
      <c r="G304" s="8" t="s">
        <v>971</v>
      </c>
      <c r="H304" s="8" t="s">
        <v>947</v>
      </c>
      <c r="I304" s="8" t="s">
        <v>767</v>
      </c>
      <c r="J304" s="7" t="s">
        <v>18</v>
      </c>
      <c r="K304" s="7" t="s">
        <v>22</v>
      </c>
      <c r="L304" s="7" t="s">
        <v>22</v>
      </c>
      <c r="M304" s="7">
        <v>12</v>
      </c>
      <c r="N304" s="7"/>
      <c r="O304" s="7"/>
      <c r="P304" s="7">
        <f t="shared" ref="P304:P323" si="27">M304+N304+O304</f>
        <v>12</v>
      </c>
    </row>
    <row r="305" spans="1:16" ht="30" x14ac:dyDescent="0.25">
      <c r="A305" s="7">
        <f t="shared" si="26"/>
        <v>19</v>
      </c>
      <c r="B305" s="45" t="s">
        <v>1050</v>
      </c>
      <c r="C305" s="45" t="s">
        <v>1052</v>
      </c>
      <c r="D305" s="43" t="s">
        <v>985</v>
      </c>
      <c r="E305" s="8" t="s">
        <v>13</v>
      </c>
      <c r="F305" s="8" t="s">
        <v>14</v>
      </c>
      <c r="G305" s="8" t="s">
        <v>986</v>
      </c>
      <c r="H305" s="8" t="s">
        <v>900</v>
      </c>
      <c r="I305" s="8" t="s">
        <v>987</v>
      </c>
      <c r="J305" s="7" t="s">
        <v>18</v>
      </c>
      <c r="K305" s="7" t="s">
        <v>22</v>
      </c>
      <c r="L305" s="7" t="s">
        <v>22</v>
      </c>
      <c r="M305" s="7">
        <v>12</v>
      </c>
      <c r="N305" s="7"/>
      <c r="O305" s="7"/>
      <c r="P305" s="7">
        <f t="shared" si="27"/>
        <v>12</v>
      </c>
    </row>
    <row r="306" spans="1:16" ht="45" x14ac:dyDescent="0.25">
      <c r="A306" s="7">
        <f t="shared" si="26"/>
        <v>20</v>
      </c>
      <c r="B306" s="45" t="s">
        <v>1050</v>
      </c>
      <c r="C306" s="45" t="s">
        <v>1052</v>
      </c>
      <c r="D306" s="43" t="s">
        <v>988</v>
      </c>
      <c r="E306" s="8" t="s">
        <v>13</v>
      </c>
      <c r="F306" s="8" t="s">
        <v>14</v>
      </c>
      <c r="G306" s="8" t="s">
        <v>989</v>
      </c>
      <c r="H306" s="8" t="s">
        <v>900</v>
      </c>
      <c r="I306" s="8" t="s">
        <v>990</v>
      </c>
      <c r="J306" s="7" t="s">
        <v>18</v>
      </c>
      <c r="K306" s="7" t="s">
        <v>22</v>
      </c>
      <c r="L306" s="7" t="s">
        <v>22</v>
      </c>
      <c r="M306" s="7">
        <v>16</v>
      </c>
      <c r="N306" s="7"/>
      <c r="O306" s="7"/>
      <c r="P306" s="7">
        <f t="shared" si="27"/>
        <v>16</v>
      </c>
    </row>
    <row r="307" spans="1:16" ht="30" x14ac:dyDescent="0.25">
      <c r="A307" s="7">
        <f t="shared" si="26"/>
        <v>21</v>
      </c>
      <c r="B307" s="45" t="s">
        <v>1050</v>
      </c>
      <c r="C307" s="45" t="s">
        <v>1052</v>
      </c>
      <c r="D307" s="43" t="s">
        <v>935</v>
      </c>
      <c r="E307" s="8" t="s">
        <v>13</v>
      </c>
      <c r="F307" s="8" t="s">
        <v>14</v>
      </c>
      <c r="G307" s="8" t="s">
        <v>936</v>
      </c>
      <c r="H307" s="8" t="s">
        <v>917</v>
      </c>
      <c r="I307" s="8" t="s">
        <v>937</v>
      </c>
      <c r="J307" s="7" t="s">
        <v>18</v>
      </c>
      <c r="K307" s="7" t="s">
        <v>22</v>
      </c>
      <c r="L307" s="7" t="s">
        <v>22</v>
      </c>
      <c r="M307" s="7">
        <v>12</v>
      </c>
      <c r="N307" s="7"/>
      <c r="O307" s="7"/>
      <c r="P307" s="7">
        <f t="shared" si="27"/>
        <v>12</v>
      </c>
    </row>
    <row r="308" spans="1:16" ht="30" x14ac:dyDescent="0.25">
      <c r="A308" s="7">
        <f t="shared" si="26"/>
        <v>22</v>
      </c>
      <c r="B308" s="45" t="s">
        <v>1050</v>
      </c>
      <c r="C308" s="45" t="s">
        <v>1052</v>
      </c>
      <c r="D308" s="43" t="s">
        <v>919</v>
      </c>
      <c r="E308" s="8" t="s">
        <v>13</v>
      </c>
      <c r="F308" s="8" t="s">
        <v>14</v>
      </c>
      <c r="G308" s="8" t="s">
        <v>920</v>
      </c>
      <c r="H308" s="8" t="s">
        <v>917</v>
      </c>
      <c r="I308" s="8" t="s">
        <v>921</v>
      </c>
      <c r="J308" s="7" t="s">
        <v>18</v>
      </c>
      <c r="K308" s="7" t="s">
        <v>22</v>
      </c>
      <c r="L308" s="7" t="s">
        <v>22</v>
      </c>
      <c r="M308" s="7">
        <v>12</v>
      </c>
      <c r="N308" s="7"/>
      <c r="O308" s="7"/>
      <c r="P308" s="7">
        <f t="shared" si="27"/>
        <v>12</v>
      </c>
    </row>
    <row r="309" spans="1:16" ht="30" x14ac:dyDescent="0.25">
      <c r="A309" s="7">
        <f t="shared" si="26"/>
        <v>23</v>
      </c>
      <c r="B309" s="45" t="s">
        <v>1050</v>
      </c>
      <c r="C309" s="45" t="s">
        <v>1052</v>
      </c>
      <c r="D309" s="43" t="s">
        <v>908</v>
      </c>
      <c r="E309" s="8" t="s">
        <v>13</v>
      </c>
      <c r="F309" s="8" t="s">
        <v>14</v>
      </c>
      <c r="G309" s="8" t="s">
        <v>909</v>
      </c>
      <c r="H309" s="8" t="s">
        <v>910</v>
      </c>
      <c r="I309" s="8" t="s">
        <v>911</v>
      </c>
      <c r="J309" s="7" t="s">
        <v>18</v>
      </c>
      <c r="K309" s="7" t="s">
        <v>18</v>
      </c>
      <c r="L309" s="7" t="s">
        <v>18</v>
      </c>
      <c r="M309" s="7">
        <v>33</v>
      </c>
      <c r="N309" s="7">
        <v>62</v>
      </c>
      <c r="O309" s="7">
        <v>51</v>
      </c>
      <c r="P309" s="7">
        <f t="shared" si="27"/>
        <v>146</v>
      </c>
    </row>
    <row r="310" spans="1:16" x14ac:dyDescent="0.25">
      <c r="A310" s="7">
        <f t="shared" si="26"/>
        <v>24</v>
      </c>
      <c r="B310" s="45" t="s">
        <v>1050</v>
      </c>
      <c r="C310" s="45" t="s">
        <v>1052</v>
      </c>
      <c r="D310" s="43" t="s">
        <v>925</v>
      </c>
      <c r="E310" s="8" t="s">
        <v>13</v>
      </c>
      <c r="F310" s="8" t="s">
        <v>14</v>
      </c>
      <c r="G310" s="8" t="s">
        <v>926</v>
      </c>
      <c r="H310" s="8" t="s">
        <v>927</v>
      </c>
      <c r="I310" s="8" t="s">
        <v>928</v>
      </c>
      <c r="J310" s="7" t="s">
        <v>18</v>
      </c>
      <c r="K310" s="7" t="s">
        <v>18</v>
      </c>
      <c r="L310" s="7" t="s">
        <v>18</v>
      </c>
      <c r="M310" s="7">
        <v>16</v>
      </c>
      <c r="N310" s="7">
        <v>24</v>
      </c>
      <c r="O310" s="7">
        <v>24</v>
      </c>
      <c r="P310" s="7">
        <f t="shared" si="27"/>
        <v>64</v>
      </c>
    </row>
    <row r="311" spans="1:16" x14ac:dyDescent="0.25">
      <c r="A311" s="7">
        <f t="shared" si="26"/>
        <v>25</v>
      </c>
      <c r="B311" s="45" t="s">
        <v>1050</v>
      </c>
      <c r="C311" s="45" t="s">
        <v>1052</v>
      </c>
      <c r="D311" s="43" t="s">
        <v>932</v>
      </c>
      <c r="E311" s="8" t="s">
        <v>13</v>
      </c>
      <c r="F311" s="8" t="s">
        <v>14</v>
      </c>
      <c r="G311" s="8" t="s">
        <v>933</v>
      </c>
      <c r="H311" s="8" t="s">
        <v>900</v>
      </c>
      <c r="I311" s="8" t="s">
        <v>934</v>
      </c>
      <c r="J311" s="7" t="s">
        <v>18</v>
      </c>
      <c r="K311" s="7" t="s">
        <v>18</v>
      </c>
      <c r="L311" s="7" t="s">
        <v>18</v>
      </c>
      <c r="M311" s="7">
        <v>44</v>
      </c>
      <c r="N311" s="7">
        <v>88</v>
      </c>
      <c r="O311" s="7">
        <v>52</v>
      </c>
      <c r="P311" s="7">
        <f t="shared" si="27"/>
        <v>184</v>
      </c>
    </row>
    <row r="312" spans="1:16" ht="30" x14ac:dyDescent="0.25">
      <c r="A312" s="7">
        <f t="shared" si="26"/>
        <v>26</v>
      </c>
      <c r="B312" s="45" t="s">
        <v>1050</v>
      </c>
      <c r="C312" s="45" t="s">
        <v>1052</v>
      </c>
      <c r="D312" s="43" t="s">
        <v>972</v>
      </c>
      <c r="E312" s="8" t="s">
        <v>13</v>
      </c>
      <c r="F312" s="8" t="s">
        <v>14</v>
      </c>
      <c r="G312" s="8" t="s">
        <v>973</v>
      </c>
      <c r="H312" s="8" t="s">
        <v>955</v>
      </c>
      <c r="I312" s="8" t="s">
        <v>974</v>
      </c>
      <c r="J312" s="7" t="s">
        <v>18</v>
      </c>
      <c r="K312" s="7" t="s">
        <v>18</v>
      </c>
      <c r="L312" s="7" t="s">
        <v>18</v>
      </c>
      <c r="M312" s="7">
        <v>44</v>
      </c>
      <c r="N312" s="7">
        <v>95</v>
      </c>
      <c r="O312" s="7">
        <v>69</v>
      </c>
      <c r="P312" s="7">
        <f t="shared" si="27"/>
        <v>208</v>
      </c>
    </row>
    <row r="313" spans="1:16" ht="30" x14ac:dyDescent="0.25">
      <c r="A313" s="7">
        <f t="shared" si="26"/>
        <v>27</v>
      </c>
      <c r="B313" s="45" t="s">
        <v>1050</v>
      </c>
      <c r="C313" s="45" t="s">
        <v>1052</v>
      </c>
      <c r="D313" s="43" t="s">
        <v>966</v>
      </c>
      <c r="E313" s="8" t="s">
        <v>13</v>
      </c>
      <c r="F313" s="8" t="s">
        <v>14</v>
      </c>
      <c r="G313" s="8" t="s">
        <v>967</v>
      </c>
      <c r="H313" s="8" t="s">
        <v>968</v>
      </c>
      <c r="I313" s="8" t="s">
        <v>969</v>
      </c>
      <c r="J313" s="7" t="s">
        <v>18</v>
      </c>
      <c r="K313" s="7" t="s">
        <v>18</v>
      </c>
      <c r="L313" s="7" t="s">
        <v>18</v>
      </c>
      <c r="M313" s="7">
        <v>41</v>
      </c>
      <c r="N313" s="7">
        <v>110</v>
      </c>
      <c r="O313" s="7">
        <v>102</v>
      </c>
      <c r="P313" s="7">
        <f t="shared" si="27"/>
        <v>253</v>
      </c>
    </row>
    <row r="314" spans="1:16" ht="30" x14ac:dyDescent="0.25">
      <c r="A314" s="7">
        <f t="shared" si="26"/>
        <v>28</v>
      </c>
      <c r="B314" s="45" t="s">
        <v>1050</v>
      </c>
      <c r="C314" s="45" t="s">
        <v>1052</v>
      </c>
      <c r="D314" s="43" t="s">
        <v>945</v>
      </c>
      <c r="E314" s="8" t="s">
        <v>13</v>
      </c>
      <c r="F314" s="8" t="s">
        <v>14</v>
      </c>
      <c r="G314" s="8" t="s">
        <v>946</v>
      </c>
      <c r="H314" s="8" t="s">
        <v>947</v>
      </c>
      <c r="I314" s="8" t="s">
        <v>948</v>
      </c>
      <c r="J314" s="7" t="s">
        <v>18</v>
      </c>
      <c r="K314" s="7" t="s">
        <v>18</v>
      </c>
      <c r="L314" s="7" t="s">
        <v>18</v>
      </c>
      <c r="M314" s="7">
        <v>17</v>
      </c>
      <c r="N314" s="7">
        <v>80</v>
      </c>
      <c r="O314" s="7">
        <v>65</v>
      </c>
      <c r="P314" s="7">
        <f t="shared" si="27"/>
        <v>162</v>
      </c>
    </row>
    <row r="315" spans="1:16" x14ac:dyDescent="0.25">
      <c r="A315" s="7">
        <f t="shared" si="26"/>
        <v>29</v>
      </c>
      <c r="B315" s="45" t="s">
        <v>1050</v>
      </c>
      <c r="C315" s="45" t="s">
        <v>1052</v>
      </c>
      <c r="D315" s="43" t="s">
        <v>941</v>
      </c>
      <c r="E315" s="8" t="s">
        <v>13</v>
      </c>
      <c r="F315" s="8" t="s">
        <v>14</v>
      </c>
      <c r="G315" s="8" t="s">
        <v>942</v>
      </c>
      <c r="H315" s="8" t="s">
        <v>943</v>
      </c>
      <c r="I315" s="8" t="s">
        <v>944</v>
      </c>
      <c r="J315" s="7" t="s">
        <v>18</v>
      </c>
      <c r="K315" s="7" t="s">
        <v>18</v>
      </c>
      <c r="L315" s="7" t="s">
        <v>18</v>
      </c>
      <c r="M315" s="7">
        <v>45</v>
      </c>
      <c r="N315" s="7">
        <v>86</v>
      </c>
      <c r="O315" s="7">
        <v>59</v>
      </c>
      <c r="P315" s="7">
        <f t="shared" si="27"/>
        <v>190</v>
      </c>
    </row>
    <row r="316" spans="1:16" ht="30" x14ac:dyDescent="0.25">
      <c r="A316" s="7">
        <f t="shared" si="26"/>
        <v>30</v>
      </c>
      <c r="B316" s="45" t="s">
        <v>1050</v>
      </c>
      <c r="C316" s="45" t="s">
        <v>1052</v>
      </c>
      <c r="D316" s="43" t="s">
        <v>981</v>
      </c>
      <c r="E316" s="8" t="s">
        <v>13</v>
      </c>
      <c r="F316" s="8" t="s">
        <v>14</v>
      </c>
      <c r="G316" s="8" t="s">
        <v>982</v>
      </c>
      <c r="H316" s="8" t="s">
        <v>983</v>
      </c>
      <c r="I316" s="8" t="s">
        <v>984</v>
      </c>
      <c r="J316" s="7" t="s">
        <v>18</v>
      </c>
      <c r="K316" s="7" t="s">
        <v>18</v>
      </c>
      <c r="L316" s="7" t="s">
        <v>18</v>
      </c>
      <c r="M316" s="7">
        <v>22</v>
      </c>
      <c r="N316" s="7">
        <v>37</v>
      </c>
      <c r="O316" s="7">
        <v>25</v>
      </c>
      <c r="P316" s="7">
        <f t="shared" si="27"/>
        <v>84</v>
      </c>
    </row>
    <row r="317" spans="1:16" ht="30" x14ac:dyDescent="0.25">
      <c r="A317" s="7">
        <f t="shared" si="26"/>
        <v>31</v>
      </c>
      <c r="B317" s="45" t="s">
        <v>1050</v>
      </c>
      <c r="C317" s="45" t="s">
        <v>1052</v>
      </c>
      <c r="D317" s="43" t="s">
        <v>975</v>
      </c>
      <c r="E317" s="8" t="s">
        <v>13</v>
      </c>
      <c r="F317" s="8" t="s">
        <v>14</v>
      </c>
      <c r="G317" s="8" t="s">
        <v>976</v>
      </c>
      <c r="H317" s="8" t="s">
        <v>943</v>
      </c>
      <c r="I317" s="8" t="s">
        <v>977</v>
      </c>
      <c r="J317" s="7" t="s">
        <v>18</v>
      </c>
      <c r="K317" s="7" t="s">
        <v>18</v>
      </c>
      <c r="L317" s="7" t="s">
        <v>18</v>
      </c>
      <c r="M317" s="7">
        <v>20</v>
      </c>
      <c r="N317" s="7">
        <v>66</v>
      </c>
      <c r="O317" s="7">
        <v>53</v>
      </c>
      <c r="P317" s="7">
        <f t="shared" si="27"/>
        <v>139</v>
      </c>
    </row>
    <row r="318" spans="1:16" ht="30" x14ac:dyDescent="0.25">
      <c r="A318" s="7">
        <f t="shared" si="26"/>
        <v>32</v>
      </c>
      <c r="B318" s="45" t="s">
        <v>1050</v>
      </c>
      <c r="C318" s="45" t="s">
        <v>1052</v>
      </c>
      <c r="D318" s="43" t="s">
        <v>912</v>
      </c>
      <c r="E318" s="8" t="s">
        <v>13</v>
      </c>
      <c r="F318" s="8" t="s">
        <v>14</v>
      </c>
      <c r="G318" s="8" t="s">
        <v>913</v>
      </c>
      <c r="H318" s="8" t="s">
        <v>900</v>
      </c>
      <c r="I318" s="8" t="s">
        <v>914</v>
      </c>
      <c r="J318" s="7" t="s">
        <v>18</v>
      </c>
      <c r="K318" s="7" t="s">
        <v>18</v>
      </c>
      <c r="L318" s="7" t="s">
        <v>18</v>
      </c>
      <c r="M318" s="7">
        <v>13</v>
      </c>
      <c r="N318" s="7">
        <v>63</v>
      </c>
      <c r="O318" s="7">
        <v>54</v>
      </c>
      <c r="P318" s="7">
        <f t="shared" si="27"/>
        <v>130</v>
      </c>
    </row>
    <row r="319" spans="1:16" x14ac:dyDescent="0.25">
      <c r="A319" s="7">
        <f t="shared" si="26"/>
        <v>33</v>
      </c>
      <c r="B319" s="45" t="s">
        <v>1050</v>
      </c>
      <c r="C319" s="45" t="s">
        <v>1052</v>
      </c>
      <c r="D319" s="43" t="s">
        <v>915</v>
      </c>
      <c r="E319" s="8" t="s">
        <v>13</v>
      </c>
      <c r="F319" s="8" t="s">
        <v>14</v>
      </c>
      <c r="G319" s="8" t="s">
        <v>916</v>
      </c>
      <c r="H319" s="8" t="s">
        <v>917</v>
      </c>
      <c r="I319" s="8" t="s">
        <v>918</v>
      </c>
      <c r="J319" s="7" t="s">
        <v>18</v>
      </c>
      <c r="K319" s="7" t="s">
        <v>18</v>
      </c>
      <c r="L319" s="7" t="s">
        <v>18</v>
      </c>
      <c r="M319" s="7">
        <v>13</v>
      </c>
      <c r="N319" s="7">
        <v>83</v>
      </c>
      <c r="O319" s="7">
        <v>61</v>
      </c>
      <c r="P319" s="7">
        <f t="shared" si="27"/>
        <v>157</v>
      </c>
    </row>
    <row r="320" spans="1:16" ht="30" x14ac:dyDescent="0.25">
      <c r="A320" s="7">
        <f t="shared" si="26"/>
        <v>34</v>
      </c>
      <c r="B320" s="45" t="s">
        <v>1050</v>
      </c>
      <c r="C320" s="45" t="s">
        <v>1052</v>
      </c>
      <c r="D320" s="43" t="s">
        <v>929</v>
      </c>
      <c r="E320" s="8" t="s">
        <v>13</v>
      </c>
      <c r="F320" s="8" t="s">
        <v>14</v>
      </c>
      <c r="G320" s="8" t="s">
        <v>930</v>
      </c>
      <c r="H320" s="8" t="s">
        <v>927</v>
      </c>
      <c r="I320" s="8" t="s">
        <v>931</v>
      </c>
      <c r="J320" s="7" t="s">
        <v>18</v>
      </c>
      <c r="K320" s="7" t="s">
        <v>18</v>
      </c>
      <c r="L320" s="7" t="s">
        <v>22</v>
      </c>
      <c r="M320" s="7">
        <v>11</v>
      </c>
      <c r="N320" s="7">
        <v>10</v>
      </c>
      <c r="O320" s="7"/>
      <c r="P320" s="7">
        <f t="shared" si="27"/>
        <v>21</v>
      </c>
    </row>
    <row r="321" spans="1:16" ht="30" x14ac:dyDescent="0.25">
      <c r="A321" s="7">
        <f t="shared" si="26"/>
        <v>35</v>
      </c>
      <c r="B321" s="45" t="s">
        <v>1050</v>
      </c>
      <c r="C321" s="45" t="s">
        <v>1052</v>
      </c>
      <c r="D321" s="43" t="s">
        <v>991</v>
      </c>
      <c r="E321" s="8" t="s">
        <v>13</v>
      </c>
      <c r="F321" s="8" t="s">
        <v>14</v>
      </c>
      <c r="G321" s="8" t="s">
        <v>992</v>
      </c>
      <c r="H321" s="8" t="s">
        <v>968</v>
      </c>
      <c r="I321" s="8" t="s">
        <v>993</v>
      </c>
      <c r="J321" s="7" t="s">
        <v>18</v>
      </c>
      <c r="K321" s="7" t="s">
        <v>18</v>
      </c>
      <c r="L321" s="7" t="s">
        <v>22</v>
      </c>
      <c r="M321" s="7">
        <v>5</v>
      </c>
      <c r="N321" s="7">
        <v>7</v>
      </c>
      <c r="O321" s="7"/>
      <c r="P321" s="7">
        <f t="shared" si="27"/>
        <v>12</v>
      </c>
    </row>
    <row r="322" spans="1:16" ht="30" x14ac:dyDescent="0.25">
      <c r="A322" s="7">
        <f t="shared" si="26"/>
        <v>36</v>
      </c>
      <c r="B322" s="45" t="s">
        <v>1050</v>
      </c>
      <c r="C322" s="45" t="s">
        <v>1052</v>
      </c>
      <c r="D322" s="43" t="s">
        <v>898</v>
      </c>
      <c r="E322" s="8" t="s">
        <v>13</v>
      </c>
      <c r="F322" s="8" t="s">
        <v>14</v>
      </c>
      <c r="G322" s="8" t="s">
        <v>899</v>
      </c>
      <c r="H322" s="8" t="s">
        <v>900</v>
      </c>
      <c r="I322" s="8" t="s">
        <v>901</v>
      </c>
      <c r="J322" s="7" t="s">
        <v>18</v>
      </c>
      <c r="K322" s="7" t="s">
        <v>22</v>
      </c>
      <c r="L322" s="7" t="s">
        <v>22</v>
      </c>
      <c r="M322" s="7">
        <v>17</v>
      </c>
      <c r="N322" s="7"/>
      <c r="O322" s="7"/>
      <c r="P322" s="7">
        <f t="shared" si="27"/>
        <v>17</v>
      </c>
    </row>
    <row r="323" spans="1:16" ht="30" x14ac:dyDescent="0.25">
      <c r="A323" s="7">
        <f t="shared" si="26"/>
        <v>37</v>
      </c>
      <c r="B323" s="45" t="s">
        <v>1050</v>
      </c>
      <c r="C323" s="45" t="s">
        <v>1052</v>
      </c>
      <c r="D323" s="43" t="s">
        <v>953</v>
      </c>
      <c r="E323" s="8" t="s">
        <v>13</v>
      </c>
      <c r="F323" s="8" t="s">
        <v>14</v>
      </c>
      <c r="G323" s="8" t="s">
        <v>954</v>
      </c>
      <c r="H323" s="8" t="s">
        <v>955</v>
      </c>
      <c r="I323" s="8" t="s">
        <v>956</v>
      </c>
      <c r="J323" s="7" t="s">
        <v>18</v>
      </c>
      <c r="K323" s="7" t="s">
        <v>22</v>
      </c>
      <c r="L323" s="7" t="s">
        <v>22</v>
      </c>
      <c r="M323" s="7">
        <v>7</v>
      </c>
      <c r="N323" s="7"/>
      <c r="O323" s="7"/>
      <c r="P323" s="7">
        <f t="shared" si="27"/>
        <v>7</v>
      </c>
    </row>
    <row r="324" spans="1:16" x14ac:dyDescent="0.25">
      <c r="A324" s="74"/>
      <c r="B324" s="63"/>
      <c r="C324" s="63"/>
      <c r="D324" s="80"/>
      <c r="E324" s="75"/>
      <c r="F324" s="75"/>
      <c r="G324" s="75"/>
      <c r="H324" s="75"/>
      <c r="I324" s="75"/>
      <c r="J324" s="74"/>
      <c r="K324" s="74"/>
      <c r="L324" s="74"/>
      <c r="M324" s="74"/>
      <c r="N324" s="74"/>
      <c r="O324" s="74"/>
      <c r="P324" s="102">
        <f>SUM(P303:P323)</f>
        <v>1853</v>
      </c>
    </row>
    <row r="325" spans="1:16" x14ac:dyDescent="0.25">
      <c r="A325" s="7"/>
      <c r="B325" s="45"/>
      <c r="C325" s="45"/>
      <c r="D325" s="45" t="s">
        <v>1000</v>
      </c>
      <c r="E325" s="7"/>
      <c r="F325" s="7"/>
      <c r="G325" s="7"/>
      <c r="H325" s="7"/>
      <c r="I325" s="7"/>
      <c r="J325" s="7"/>
      <c r="K325" s="7"/>
      <c r="L325" s="7"/>
      <c r="M325" s="95">
        <f>SUM(M286:M323)</f>
        <v>527</v>
      </c>
      <c r="N325" s="95">
        <f t="shared" ref="N325:O325" si="28">SUM(N286:N323)</f>
        <v>2630</v>
      </c>
      <c r="O325" s="95">
        <f t="shared" si="28"/>
        <v>1924</v>
      </c>
      <c r="P325" s="95">
        <f>P302+P324</f>
        <v>5081</v>
      </c>
    </row>
    <row r="326" spans="1:16" ht="18.75" x14ac:dyDescent="0.25">
      <c r="A326" s="146" t="s">
        <v>1068</v>
      </c>
      <c r="B326" s="146"/>
      <c r="C326" s="146"/>
      <c r="D326" s="146"/>
      <c r="E326" s="146"/>
      <c r="F326" s="146"/>
      <c r="G326" s="146"/>
      <c r="H326" s="146"/>
      <c r="I326" s="146"/>
      <c r="J326" s="146"/>
      <c r="K326" s="146"/>
      <c r="L326" s="146"/>
      <c r="M326" s="146"/>
      <c r="N326" s="146"/>
      <c r="O326" s="146"/>
      <c r="P326" s="98"/>
    </row>
    <row r="327" spans="1:16" ht="48" x14ac:dyDescent="0.25">
      <c r="A327" s="2"/>
      <c r="B327" s="2" t="s">
        <v>1049</v>
      </c>
      <c r="C327" s="2" t="s">
        <v>1054</v>
      </c>
      <c r="D327" s="3" t="s">
        <v>0</v>
      </c>
      <c r="E327" s="6" t="s">
        <v>1</v>
      </c>
      <c r="F327" s="3" t="s">
        <v>2</v>
      </c>
      <c r="G327" s="3" t="s">
        <v>3</v>
      </c>
      <c r="H327" s="3" t="s">
        <v>4</v>
      </c>
      <c r="I327" s="3" t="s">
        <v>5</v>
      </c>
      <c r="J327" s="3" t="s">
        <v>6</v>
      </c>
      <c r="K327" s="3" t="s">
        <v>7</v>
      </c>
      <c r="L327" s="3" t="s">
        <v>8</v>
      </c>
      <c r="M327" s="3" t="s">
        <v>9</v>
      </c>
      <c r="N327" s="3" t="s">
        <v>10</v>
      </c>
      <c r="O327" s="3" t="s">
        <v>11</v>
      </c>
      <c r="P327" s="3" t="s">
        <v>1053</v>
      </c>
    </row>
    <row r="328" spans="1:16" ht="30" x14ac:dyDescent="0.25">
      <c r="A328" s="7">
        <v>1</v>
      </c>
      <c r="B328" s="45" t="s">
        <v>1050</v>
      </c>
      <c r="C328" s="45" t="s">
        <v>1052</v>
      </c>
      <c r="D328" s="43" t="s">
        <v>486</v>
      </c>
      <c r="E328" s="8" t="s">
        <v>13</v>
      </c>
      <c r="F328" s="8" t="s">
        <v>14</v>
      </c>
      <c r="G328" s="8" t="s">
        <v>487</v>
      </c>
      <c r="H328" s="8" t="s">
        <v>457</v>
      </c>
      <c r="I328" s="8" t="s">
        <v>488</v>
      </c>
      <c r="J328" s="7" t="s">
        <v>18</v>
      </c>
      <c r="K328" s="7" t="s">
        <v>22</v>
      </c>
      <c r="L328" s="7" t="s">
        <v>22</v>
      </c>
      <c r="M328" s="7">
        <v>14</v>
      </c>
      <c r="N328" s="7"/>
      <c r="O328" s="7"/>
      <c r="P328" s="7">
        <f>M328+N328+O328</f>
        <v>14</v>
      </c>
    </row>
    <row r="329" spans="1:16" ht="30" x14ac:dyDescent="0.25">
      <c r="A329" s="7">
        <f>1+A328</f>
        <v>2</v>
      </c>
      <c r="B329" s="45" t="s">
        <v>1050</v>
      </c>
      <c r="C329" s="45" t="s">
        <v>1052</v>
      </c>
      <c r="D329" s="43" t="s">
        <v>431</v>
      </c>
      <c r="E329" s="8" t="s">
        <v>13</v>
      </c>
      <c r="F329" s="8" t="s">
        <v>14</v>
      </c>
      <c r="G329" s="8" t="s">
        <v>432</v>
      </c>
      <c r="H329" s="8" t="s">
        <v>427</v>
      </c>
      <c r="I329" s="8" t="s">
        <v>433</v>
      </c>
      <c r="J329" s="7" t="s">
        <v>18</v>
      </c>
      <c r="K329" s="7" t="s">
        <v>22</v>
      </c>
      <c r="L329" s="7" t="s">
        <v>22</v>
      </c>
      <c r="M329" s="7">
        <v>11</v>
      </c>
      <c r="N329" s="7"/>
      <c r="O329" s="7"/>
      <c r="P329" s="7">
        <f t="shared" ref="P329:P333" si="29">M329+N329+O329</f>
        <v>11</v>
      </c>
    </row>
    <row r="330" spans="1:16" ht="30" x14ac:dyDescent="0.25">
      <c r="A330" s="7">
        <f t="shared" ref="A330:A350" si="30">1+A329</f>
        <v>3</v>
      </c>
      <c r="B330" s="45" t="s">
        <v>1050</v>
      </c>
      <c r="C330" s="45" t="s">
        <v>1052</v>
      </c>
      <c r="D330" s="43" t="s">
        <v>466</v>
      </c>
      <c r="E330" s="8" t="s">
        <v>13</v>
      </c>
      <c r="F330" s="8" t="s">
        <v>14</v>
      </c>
      <c r="G330" s="8" t="s">
        <v>467</v>
      </c>
      <c r="H330" s="8" t="s">
        <v>444</v>
      </c>
      <c r="I330" s="8" t="s">
        <v>468</v>
      </c>
      <c r="J330" s="7" t="s">
        <v>18</v>
      </c>
      <c r="K330" s="7" t="s">
        <v>22</v>
      </c>
      <c r="L330" s="7" t="s">
        <v>22</v>
      </c>
      <c r="M330" s="7">
        <v>18</v>
      </c>
      <c r="N330" s="7"/>
      <c r="O330" s="7"/>
      <c r="P330" s="7">
        <f t="shared" si="29"/>
        <v>18</v>
      </c>
    </row>
    <row r="331" spans="1:16" ht="30" x14ac:dyDescent="0.25">
      <c r="A331" s="7">
        <f t="shared" si="30"/>
        <v>4</v>
      </c>
      <c r="B331" s="45" t="s">
        <v>1050</v>
      </c>
      <c r="C331" s="45" t="s">
        <v>1052</v>
      </c>
      <c r="D331" s="43" t="s">
        <v>492</v>
      </c>
      <c r="E331" s="8" t="s">
        <v>13</v>
      </c>
      <c r="F331" s="8" t="s">
        <v>14</v>
      </c>
      <c r="G331" s="8" t="s">
        <v>493</v>
      </c>
      <c r="H331" s="8" t="s">
        <v>457</v>
      </c>
      <c r="I331" s="8" t="s">
        <v>494</v>
      </c>
      <c r="J331" s="7" t="s">
        <v>18</v>
      </c>
      <c r="K331" s="7" t="s">
        <v>22</v>
      </c>
      <c r="L331" s="7" t="s">
        <v>22</v>
      </c>
      <c r="M331" s="7">
        <v>14</v>
      </c>
      <c r="N331" s="7"/>
      <c r="O331" s="7"/>
      <c r="P331" s="7">
        <f t="shared" si="29"/>
        <v>14</v>
      </c>
    </row>
    <row r="332" spans="1:16" ht="30" x14ac:dyDescent="0.25">
      <c r="A332" s="7">
        <f t="shared" si="30"/>
        <v>5</v>
      </c>
      <c r="B332" s="45" t="s">
        <v>1050</v>
      </c>
      <c r="C332" s="45" t="s">
        <v>1052</v>
      </c>
      <c r="D332" s="43" t="s">
        <v>421</v>
      </c>
      <c r="E332" s="8" t="s">
        <v>13</v>
      </c>
      <c r="F332" s="8" t="s">
        <v>14</v>
      </c>
      <c r="G332" s="8" t="s">
        <v>422</v>
      </c>
      <c r="H332" s="8" t="s">
        <v>423</v>
      </c>
      <c r="I332" s="8" t="s">
        <v>424</v>
      </c>
      <c r="J332" s="7" t="s">
        <v>18</v>
      </c>
      <c r="K332" s="7" t="s">
        <v>22</v>
      </c>
      <c r="L332" s="7" t="s">
        <v>22</v>
      </c>
      <c r="M332" s="7">
        <v>13</v>
      </c>
      <c r="N332" s="7"/>
      <c r="O332" s="7"/>
      <c r="P332" s="7">
        <f t="shared" si="29"/>
        <v>13</v>
      </c>
    </row>
    <row r="333" spans="1:16" ht="30" x14ac:dyDescent="0.25">
      <c r="A333" s="7">
        <f t="shared" si="30"/>
        <v>6</v>
      </c>
      <c r="B333" s="45" t="s">
        <v>1050</v>
      </c>
      <c r="C333" s="45" t="s">
        <v>1052</v>
      </c>
      <c r="D333" s="43" t="s">
        <v>489</v>
      </c>
      <c r="E333" s="8" t="s">
        <v>13</v>
      </c>
      <c r="F333" s="8" t="s">
        <v>14</v>
      </c>
      <c r="G333" s="8" t="s">
        <v>490</v>
      </c>
      <c r="H333" s="8" t="s">
        <v>427</v>
      </c>
      <c r="I333" s="8" t="s">
        <v>491</v>
      </c>
      <c r="J333" s="7" t="s">
        <v>18</v>
      </c>
      <c r="K333" s="7" t="s">
        <v>22</v>
      </c>
      <c r="L333" s="7" t="s">
        <v>22</v>
      </c>
      <c r="M333" s="7">
        <v>12</v>
      </c>
      <c r="N333" s="7"/>
      <c r="O333" s="7"/>
      <c r="P333" s="7">
        <f t="shared" si="29"/>
        <v>12</v>
      </c>
    </row>
    <row r="334" spans="1:16" ht="30" x14ac:dyDescent="0.25">
      <c r="A334" s="7">
        <f>1+A333</f>
        <v>7</v>
      </c>
      <c r="B334" s="45" t="s">
        <v>1050</v>
      </c>
      <c r="C334" s="45" t="s">
        <v>1052</v>
      </c>
      <c r="D334" s="43" t="s">
        <v>442</v>
      </c>
      <c r="E334" s="8" t="s">
        <v>13</v>
      </c>
      <c r="F334" s="8" t="s">
        <v>14</v>
      </c>
      <c r="G334" s="8" t="s">
        <v>443</v>
      </c>
      <c r="H334" s="8" t="s">
        <v>444</v>
      </c>
      <c r="I334" s="8" t="s">
        <v>445</v>
      </c>
      <c r="J334" s="7" t="s">
        <v>22</v>
      </c>
      <c r="K334" s="7" t="s">
        <v>18</v>
      </c>
      <c r="L334" s="7" t="s">
        <v>18</v>
      </c>
      <c r="M334" s="7"/>
      <c r="N334" s="7">
        <v>240</v>
      </c>
      <c r="O334" s="7">
        <v>102</v>
      </c>
      <c r="P334" s="7">
        <f>M334+N334+O334</f>
        <v>342</v>
      </c>
    </row>
    <row r="335" spans="1:16" ht="30" x14ac:dyDescent="0.25">
      <c r="A335" s="7">
        <f t="shared" si="30"/>
        <v>8</v>
      </c>
      <c r="B335" s="45" t="s">
        <v>1050</v>
      </c>
      <c r="C335" s="45" t="s">
        <v>1052</v>
      </c>
      <c r="D335" s="43" t="s">
        <v>480</v>
      </c>
      <c r="E335" s="8" t="s">
        <v>13</v>
      </c>
      <c r="F335" s="8" t="s">
        <v>14</v>
      </c>
      <c r="G335" s="8" t="s">
        <v>481</v>
      </c>
      <c r="H335" s="8" t="s">
        <v>423</v>
      </c>
      <c r="I335" s="8" t="s">
        <v>482</v>
      </c>
      <c r="J335" s="7" t="s">
        <v>18</v>
      </c>
      <c r="K335" s="7" t="s">
        <v>18</v>
      </c>
      <c r="L335" s="7" t="s">
        <v>18</v>
      </c>
      <c r="M335" s="7">
        <v>27</v>
      </c>
      <c r="N335" s="7">
        <v>55</v>
      </c>
      <c r="O335" s="7">
        <v>41</v>
      </c>
      <c r="P335" s="7">
        <f t="shared" ref="P335:P350" si="31">M335+N335+O335</f>
        <v>123</v>
      </c>
    </row>
    <row r="336" spans="1:16" ht="30" x14ac:dyDescent="0.25">
      <c r="A336" s="7">
        <f t="shared" si="30"/>
        <v>9</v>
      </c>
      <c r="B336" s="45" t="s">
        <v>1050</v>
      </c>
      <c r="C336" s="45" t="s">
        <v>1052</v>
      </c>
      <c r="D336" s="43" t="s">
        <v>455</v>
      </c>
      <c r="E336" s="8" t="s">
        <v>13</v>
      </c>
      <c r="F336" s="8" t="s">
        <v>14</v>
      </c>
      <c r="G336" s="8" t="s">
        <v>456</v>
      </c>
      <c r="H336" s="8" t="s">
        <v>457</v>
      </c>
      <c r="I336" s="8" t="s">
        <v>458</v>
      </c>
      <c r="J336" s="7" t="s">
        <v>18</v>
      </c>
      <c r="K336" s="7" t="s">
        <v>18</v>
      </c>
      <c r="L336" s="7" t="s">
        <v>18</v>
      </c>
      <c r="M336" s="7">
        <v>9</v>
      </c>
      <c r="N336" s="7">
        <v>53</v>
      </c>
      <c r="O336" s="7">
        <v>47</v>
      </c>
      <c r="P336" s="7">
        <f t="shared" si="31"/>
        <v>109</v>
      </c>
    </row>
    <row r="337" spans="1:16" x14ac:dyDescent="0.25">
      <c r="A337" s="7">
        <f t="shared" si="30"/>
        <v>10</v>
      </c>
      <c r="B337" s="45" t="s">
        <v>1050</v>
      </c>
      <c r="C337" s="45" t="s">
        <v>1052</v>
      </c>
      <c r="D337" s="43" t="s">
        <v>469</v>
      </c>
      <c r="E337" s="8" t="s">
        <v>13</v>
      </c>
      <c r="F337" s="8" t="s">
        <v>14</v>
      </c>
      <c r="G337" s="8" t="s">
        <v>470</v>
      </c>
      <c r="H337" s="8" t="s">
        <v>471</v>
      </c>
      <c r="I337" s="8" t="s">
        <v>472</v>
      </c>
      <c r="J337" s="7" t="s">
        <v>18</v>
      </c>
      <c r="K337" s="7" t="s">
        <v>18</v>
      </c>
      <c r="L337" s="7" t="s">
        <v>18</v>
      </c>
      <c r="M337" s="7">
        <v>37</v>
      </c>
      <c r="N337" s="7">
        <v>56</v>
      </c>
      <c r="O337" s="7">
        <v>47</v>
      </c>
      <c r="P337" s="7">
        <f t="shared" si="31"/>
        <v>140</v>
      </c>
    </row>
    <row r="338" spans="1:16" ht="30" x14ac:dyDescent="0.25">
      <c r="A338" s="7">
        <f t="shared" si="30"/>
        <v>11</v>
      </c>
      <c r="B338" s="45" t="s">
        <v>1050</v>
      </c>
      <c r="C338" s="45" t="s">
        <v>1052</v>
      </c>
      <c r="D338" s="43" t="s">
        <v>434</v>
      </c>
      <c r="E338" s="8" t="s">
        <v>13</v>
      </c>
      <c r="F338" s="8" t="s">
        <v>14</v>
      </c>
      <c r="G338" s="8" t="s">
        <v>435</v>
      </c>
      <c r="H338" s="8" t="s">
        <v>436</v>
      </c>
      <c r="I338" s="8" t="s">
        <v>437</v>
      </c>
      <c r="J338" s="7" t="s">
        <v>18</v>
      </c>
      <c r="K338" s="7" t="s">
        <v>18</v>
      </c>
      <c r="L338" s="7" t="s">
        <v>18</v>
      </c>
      <c r="M338" s="7">
        <v>17</v>
      </c>
      <c r="N338" s="7">
        <v>36</v>
      </c>
      <c r="O338" s="7">
        <v>42</v>
      </c>
      <c r="P338" s="7">
        <f t="shared" si="31"/>
        <v>95</v>
      </c>
    </row>
    <row r="339" spans="1:16" ht="30" x14ac:dyDescent="0.25">
      <c r="A339" s="7">
        <f t="shared" si="30"/>
        <v>12</v>
      </c>
      <c r="B339" s="45" t="s">
        <v>1050</v>
      </c>
      <c r="C339" s="45" t="s">
        <v>1052</v>
      </c>
      <c r="D339" s="43" t="s">
        <v>483</v>
      </c>
      <c r="E339" s="8" t="s">
        <v>13</v>
      </c>
      <c r="F339" s="8" t="s">
        <v>14</v>
      </c>
      <c r="G339" s="8" t="s">
        <v>484</v>
      </c>
      <c r="H339" s="8" t="s">
        <v>440</v>
      </c>
      <c r="I339" s="8" t="s">
        <v>485</v>
      </c>
      <c r="J339" s="7" t="s">
        <v>18</v>
      </c>
      <c r="K339" s="7" t="s">
        <v>18</v>
      </c>
      <c r="L339" s="7" t="s">
        <v>18</v>
      </c>
      <c r="M339" s="7">
        <v>18</v>
      </c>
      <c r="N339" s="7">
        <v>34</v>
      </c>
      <c r="O339" s="7">
        <v>33</v>
      </c>
      <c r="P339" s="7">
        <f t="shared" si="31"/>
        <v>85</v>
      </c>
    </row>
    <row r="340" spans="1:16" ht="30" x14ac:dyDescent="0.25">
      <c r="A340" s="7">
        <f t="shared" si="30"/>
        <v>13</v>
      </c>
      <c r="B340" s="45" t="s">
        <v>1050</v>
      </c>
      <c r="C340" s="45" t="s">
        <v>1052</v>
      </c>
      <c r="D340" s="43" t="s">
        <v>425</v>
      </c>
      <c r="E340" s="8" t="s">
        <v>13</v>
      </c>
      <c r="F340" s="8" t="s">
        <v>14</v>
      </c>
      <c r="G340" s="8" t="s">
        <v>426</v>
      </c>
      <c r="H340" s="8" t="s">
        <v>427</v>
      </c>
      <c r="I340" s="8" t="s">
        <v>428</v>
      </c>
      <c r="J340" s="7" t="s">
        <v>22</v>
      </c>
      <c r="K340" s="7" t="s">
        <v>18</v>
      </c>
      <c r="L340" s="7" t="s">
        <v>18</v>
      </c>
      <c r="M340" s="7"/>
      <c r="N340" s="7">
        <v>88</v>
      </c>
      <c r="O340" s="7">
        <v>73</v>
      </c>
      <c r="P340" s="7">
        <f t="shared" si="31"/>
        <v>161</v>
      </c>
    </row>
    <row r="341" spans="1:16" ht="30" x14ac:dyDescent="0.25">
      <c r="A341" s="7">
        <f t="shared" si="30"/>
        <v>14</v>
      </c>
      <c r="B341" s="45" t="s">
        <v>1050</v>
      </c>
      <c r="C341" s="45" t="s">
        <v>1052</v>
      </c>
      <c r="D341" s="43" t="s">
        <v>425</v>
      </c>
      <c r="E341" s="8" t="s">
        <v>13</v>
      </c>
      <c r="F341" s="8" t="s">
        <v>14</v>
      </c>
      <c r="G341" s="8" t="s">
        <v>429</v>
      </c>
      <c r="H341" s="8" t="s">
        <v>427</v>
      </c>
      <c r="I341" s="8" t="s">
        <v>430</v>
      </c>
      <c r="J341" s="7" t="s">
        <v>18</v>
      </c>
      <c r="K341" s="7" t="s">
        <v>18</v>
      </c>
      <c r="L341" s="7" t="s">
        <v>22</v>
      </c>
      <c r="M341" s="7">
        <v>44</v>
      </c>
      <c r="N341" s="7">
        <v>15</v>
      </c>
      <c r="O341" s="7"/>
      <c r="P341" s="7">
        <f t="shared" si="31"/>
        <v>59</v>
      </c>
    </row>
    <row r="342" spans="1:16" ht="30" x14ac:dyDescent="0.25">
      <c r="A342" s="7">
        <f t="shared" si="30"/>
        <v>15</v>
      </c>
      <c r="B342" s="45" t="s">
        <v>1050</v>
      </c>
      <c r="C342" s="45" t="s">
        <v>1052</v>
      </c>
      <c r="D342" s="43" t="s">
        <v>462</v>
      </c>
      <c r="E342" s="8" t="s">
        <v>13</v>
      </c>
      <c r="F342" s="8" t="s">
        <v>14</v>
      </c>
      <c r="G342" s="8" t="s">
        <v>463</v>
      </c>
      <c r="H342" s="8" t="s">
        <v>464</v>
      </c>
      <c r="I342" s="8" t="s">
        <v>465</v>
      </c>
      <c r="J342" s="7" t="s">
        <v>18</v>
      </c>
      <c r="K342" s="7" t="s">
        <v>18</v>
      </c>
      <c r="L342" s="7" t="s">
        <v>18</v>
      </c>
      <c r="M342" s="7">
        <v>57</v>
      </c>
      <c r="N342" s="7">
        <v>135</v>
      </c>
      <c r="O342" s="7">
        <v>96</v>
      </c>
      <c r="P342" s="7">
        <f t="shared" si="31"/>
        <v>288</v>
      </c>
    </row>
    <row r="343" spans="1:16" ht="30" x14ac:dyDescent="0.25">
      <c r="A343" s="7">
        <f t="shared" si="30"/>
        <v>16</v>
      </c>
      <c r="B343" s="45" t="s">
        <v>1050</v>
      </c>
      <c r="C343" s="45" t="s">
        <v>1052</v>
      </c>
      <c r="D343" s="43" t="s">
        <v>446</v>
      </c>
      <c r="E343" s="8" t="s">
        <v>13</v>
      </c>
      <c r="F343" s="8" t="s">
        <v>14</v>
      </c>
      <c r="G343" s="8" t="s">
        <v>447</v>
      </c>
      <c r="H343" s="8" t="s">
        <v>444</v>
      </c>
      <c r="I343" s="8" t="s">
        <v>448</v>
      </c>
      <c r="J343" s="7" t="s">
        <v>22</v>
      </c>
      <c r="K343" s="7" t="s">
        <v>18</v>
      </c>
      <c r="L343" s="7" t="s">
        <v>18</v>
      </c>
      <c r="M343" s="7"/>
      <c r="N343" s="7">
        <v>21</v>
      </c>
      <c r="O343" s="7">
        <v>18</v>
      </c>
      <c r="P343" s="7">
        <f t="shared" si="31"/>
        <v>39</v>
      </c>
    </row>
    <row r="344" spans="1:16" ht="60" x14ac:dyDescent="0.25">
      <c r="A344" s="7">
        <f t="shared" si="30"/>
        <v>17</v>
      </c>
      <c r="B344" s="45" t="s">
        <v>1050</v>
      </c>
      <c r="C344" s="45" t="s">
        <v>1052</v>
      </c>
      <c r="D344" s="43" t="s">
        <v>452</v>
      </c>
      <c r="E344" s="8" t="s">
        <v>13</v>
      </c>
      <c r="F344" s="8" t="s">
        <v>14</v>
      </c>
      <c r="G344" s="8" t="s">
        <v>453</v>
      </c>
      <c r="H344" s="8" t="s">
        <v>444</v>
      </c>
      <c r="I344" s="8" t="s">
        <v>454</v>
      </c>
      <c r="J344" s="7" t="s">
        <v>18</v>
      </c>
      <c r="K344" s="7" t="s">
        <v>18</v>
      </c>
      <c r="L344" s="7" t="s">
        <v>18</v>
      </c>
      <c r="M344" s="7">
        <v>29</v>
      </c>
      <c r="N344" s="7">
        <v>54</v>
      </c>
      <c r="O344" s="7">
        <v>46</v>
      </c>
      <c r="P344" s="7">
        <f t="shared" si="31"/>
        <v>129</v>
      </c>
    </row>
    <row r="345" spans="1:16" ht="30" x14ac:dyDescent="0.25">
      <c r="A345" s="7">
        <f t="shared" si="30"/>
        <v>18</v>
      </c>
      <c r="B345" s="45" t="s">
        <v>1050</v>
      </c>
      <c r="C345" s="45" t="s">
        <v>1052</v>
      </c>
      <c r="D345" s="43" t="s">
        <v>477</v>
      </c>
      <c r="E345" s="8" t="s">
        <v>13</v>
      </c>
      <c r="F345" s="8" t="s">
        <v>14</v>
      </c>
      <c r="G345" s="8" t="s">
        <v>478</v>
      </c>
      <c r="H345" s="8" t="s">
        <v>444</v>
      </c>
      <c r="I345" s="8" t="s">
        <v>479</v>
      </c>
      <c r="J345" s="7" t="s">
        <v>18</v>
      </c>
      <c r="K345" s="7" t="s">
        <v>18</v>
      </c>
      <c r="L345" s="7" t="s">
        <v>18</v>
      </c>
      <c r="M345" s="7">
        <v>34</v>
      </c>
      <c r="N345" s="7">
        <v>77</v>
      </c>
      <c r="O345" s="7">
        <v>51</v>
      </c>
      <c r="P345" s="7">
        <f t="shared" si="31"/>
        <v>162</v>
      </c>
    </row>
    <row r="346" spans="1:16" ht="45" x14ac:dyDescent="0.25">
      <c r="A346" s="7">
        <f t="shared" si="30"/>
        <v>19</v>
      </c>
      <c r="B346" s="45" t="s">
        <v>1050</v>
      </c>
      <c r="C346" s="45" t="s">
        <v>1052</v>
      </c>
      <c r="D346" s="43" t="s">
        <v>495</v>
      </c>
      <c r="E346" s="8" t="s">
        <v>13</v>
      </c>
      <c r="F346" s="8" t="s">
        <v>14</v>
      </c>
      <c r="G346" s="8" t="s">
        <v>496</v>
      </c>
      <c r="H346" s="8" t="s">
        <v>475</v>
      </c>
      <c r="I346" s="8" t="s">
        <v>497</v>
      </c>
      <c r="J346" s="7" t="s">
        <v>22</v>
      </c>
      <c r="K346" s="7" t="s">
        <v>18</v>
      </c>
      <c r="L346" s="7" t="s">
        <v>22</v>
      </c>
      <c r="M346" s="7"/>
      <c r="N346" s="7">
        <v>19</v>
      </c>
      <c r="O346" s="7"/>
      <c r="P346" s="7">
        <f t="shared" si="31"/>
        <v>19</v>
      </c>
    </row>
    <row r="347" spans="1:16" ht="60" x14ac:dyDescent="0.25">
      <c r="A347" s="7">
        <f t="shared" si="30"/>
        <v>20</v>
      </c>
      <c r="B347" s="45" t="s">
        <v>1050</v>
      </c>
      <c r="C347" s="45" t="s">
        <v>1052</v>
      </c>
      <c r="D347" s="43" t="s">
        <v>449</v>
      </c>
      <c r="E347" s="8" t="s">
        <v>13</v>
      </c>
      <c r="F347" s="8" t="s">
        <v>14</v>
      </c>
      <c r="G347" s="8" t="s">
        <v>450</v>
      </c>
      <c r="H347" s="8" t="s">
        <v>436</v>
      </c>
      <c r="I347" s="8" t="s">
        <v>451</v>
      </c>
      <c r="J347" s="7" t="s">
        <v>18</v>
      </c>
      <c r="K347" s="7" t="s">
        <v>18</v>
      </c>
      <c r="L347" s="7" t="s">
        <v>22</v>
      </c>
      <c r="M347" s="7">
        <v>14</v>
      </c>
      <c r="N347" s="7">
        <v>29</v>
      </c>
      <c r="O347" s="7"/>
      <c r="P347" s="7">
        <f t="shared" si="31"/>
        <v>43</v>
      </c>
    </row>
    <row r="348" spans="1:16" ht="60" x14ac:dyDescent="0.25">
      <c r="A348" s="7">
        <f t="shared" si="30"/>
        <v>21</v>
      </c>
      <c r="B348" s="45" t="s">
        <v>1050</v>
      </c>
      <c r="C348" s="45" t="s">
        <v>1052</v>
      </c>
      <c r="D348" s="43" t="s">
        <v>459</v>
      </c>
      <c r="E348" s="8" t="s">
        <v>13</v>
      </c>
      <c r="F348" s="8" t="s">
        <v>14</v>
      </c>
      <c r="G348" s="8" t="s">
        <v>460</v>
      </c>
      <c r="H348" s="8" t="s">
        <v>436</v>
      </c>
      <c r="I348" s="8" t="s">
        <v>461</v>
      </c>
      <c r="J348" s="7" t="s">
        <v>18</v>
      </c>
      <c r="K348" s="7" t="s">
        <v>18</v>
      </c>
      <c r="L348" s="7" t="s">
        <v>22</v>
      </c>
      <c r="M348" s="7">
        <v>9</v>
      </c>
      <c r="N348" s="7">
        <v>16</v>
      </c>
      <c r="O348" s="7"/>
      <c r="P348" s="7">
        <f t="shared" si="31"/>
        <v>25</v>
      </c>
    </row>
    <row r="349" spans="1:16" ht="30" x14ac:dyDescent="0.25">
      <c r="A349" s="7">
        <f t="shared" si="30"/>
        <v>22</v>
      </c>
      <c r="B349" s="45" t="s">
        <v>1050</v>
      </c>
      <c r="C349" s="45" t="s">
        <v>1052</v>
      </c>
      <c r="D349" s="43" t="s">
        <v>438</v>
      </c>
      <c r="E349" s="8" t="s">
        <v>13</v>
      </c>
      <c r="F349" s="8" t="s">
        <v>14</v>
      </c>
      <c r="G349" s="8" t="s">
        <v>439</v>
      </c>
      <c r="H349" s="8" t="s">
        <v>440</v>
      </c>
      <c r="I349" s="8" t="s">
        <v>441</v>
      </c>
      <c r="J349" s="7" t="s">
        <v>18</v>
      </c>
      <c r="K349" s="7" t="s">
        <v>18</v>
      </c>
      <c r="L349" s="7" t="s">
        <v>22</v>
      </c>
      <c r="M349" s="7">
        <v>16</v>
      </c>
      <c r="N349" s="7">
        <v>12</v>
      </c>
      <c r="O349" s="7"/>
      <c r="P349" s="7">
        <f t="shared" si="31"/>
        <v>28</v>
      </c>
    </row>
    <row r="350" spans="1:16" ht="45" x14ac:dyDescent="0.25">
      <c r="A350" s="7">
        <f t="shared" si="30"/>
        <v>23</v>
      </c>
      <c r="B350" s="45" t="s">
        <v>1050</v>
      </c>
      <c r="C350" s="45" t="s">
        <v>1052</v>
      </c>
      <c r="D350" s="43" t="s">
        <v>473</v>
      </c>
      <c r="E350" s="8" t="s">
        <v>13</v>
      </c>
      <c r="F350" s="8" t="s">
        <v>14</v>
      </c>
      <c r="G350" s="8" t="s">
        <v>474</v>
      </c>
      <c r="H350" s="8" t="s">
        <v>475</v>
      </c>
      <c r="I350" s="8" t="s">
        <v>476</v>
      </c>
      <c r="J350" s="7" t="s">
        <v>18</v>
      </c>
      <c r="K350" s="7" t="s">
        <v>18</v>
      </c>
      <c r="L350" s="7" t="s">
        <v>22</v>
      </c>
      <c r="M350" s="7">
        <v>31</v>
      </c>
      <c r="N350" s="7">
        <v>71</v>
      </c>
      <c r="O350" s="7"/>
      <c r="P350" s="7">
        <f t="shared" si="31"/>
        <v>102</v>
      </c>
    </row>
    <row r="351" spans="1:16" x14ac:dyDescent="0.25">
      <c r="A351" s="98"/>
      <c r="B351" s="73"/>
      <c r="C351" s="73"/>
      <c r="D351" s="73"/>
      <c r="E351" s="98"/>
      <c r="F351" s="98"/>
      <c r="G351" s="98"/>
      <c r="H351" s="98"/>
      <c r="I351" s="98"/>
      <c r="J351" s="98"/>
      <c r="K351" s="98"/>
      <c r="L351" s="98"/>
      <c r="M351" s="103">
        <f>SUM(M328:M350)</f>
        <v>424</v>
      </c>
      <c r="N351" s="103">
        <f t="shared" ref="N351:O351" si="32">SUM(N328:N350)</f>
        <v>1011</v>
      </c>
      <c r="O351" s="103">
        <f t="shared" si="32"/>
        <v>596</v>
      </c>
      <c r="P351" s="103">
        <f>SUM(P328:P350)</f>
        <v>2031</v>
      </c>
    </row>
    <row r="352" spans="1:16" ht="15.75" x14ac:dyDescent="0.25">
      <c r="A352" s="104"/>
      <c r="B352" s="105"/>
      <c r="C352" s="105"/>
      <c r="D352" s="91" t="s">
        <v>1047</v>
      </c>
      <c r="E352" s="105"/>
      <c r="F352" s="105"/>
      <c r="G352" s="105"/>
      <c r="H352" s="105"/>
      <c r="I352" s="105"/>
      <c r="J352" s="105"/>
      <c r="K352" s="105"/>
      <c r="L352" s="106"/>
      <c r="M352" s="107">
        <f>SUM(M70,M99,M122,M148,M199,M248,M283,M325,M351)</f>
        <v>4869</v>
      </c>
      <c r="N352" s="107">
        <f t="shared" ref="N352:P352" si="33">SUM(N70,N99,N122,N148,N199,N248,N283,N325,N351)</f>
        <v>32812</v>
      </c>
      <c r="O352" s="107">
        <f t="shared" si="33"/>
        <v>23155</v>
      </c>
      <c r="P352" s="107">
        <f t="shared" si="33"/>
        <v>60836</v>
      </c>
    </row>
  </sheetData>
  <mergeCells count="9">
    <mergeCell ref="A249:O249"/>
    <mergeCell ref="A284:O284"/>
    <mergeCell ref="A326:O326"/>
    <mergeCell ref="A2:O2"/>
    <mergeCell ref="A71:O71"/>
    <mergeCell ref="A100:O100"/>
    <mergeCell ref="A123:O123"/>
    <mergeCell ref="A149:O149"/>
    <mergeCell ref="A200:O200"/>
  </mergeCells>
  <pageMargins left="0.7" right="0.7" top="0.75" bottom="0.75" header="0.3" footer="0.3"/>
  <pageSetup paperSize="9"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9B1513-5A37-4756-801D-865EB5B5B746}">
  <sheetPr codeName="Foaie3"/>
  <dimension ref="A2:R76"/>
  <sheetViews>
    <sheetView tabSelected="1" workbookViewId="0">
      <pane ySplit="4" topLeftCell="A5" activePane="bottomLeft" state="frozen"/>
      <selection pane="bottomLeft" activeCell="E20" sqref="E20"/>
    </sheetView>
  </sheetViews>
  <sheetFormatPr defaultRowHeight="15" x14ac:dyDescent="0.25"/>
  <cols>
    <col min="1" max="1" width="3.7109375" customWidth="1"/>
    <col min="2" max="2" width="7.140625" style="44" customWidth="1"/>
    <col min="3" max="3" width="8.7109375" customWidth="1"/>
    <col min="4" max="4" width="9.7109375" customWidth="1"/>
    <col min="5" max="5" width="54.42578125" customWidth="1"/>
    <col min="6" max="6" width="39.28515625" customWidth="1"/>
    <col min="7" max="7" width="8.85546875" customWidth="1"/>
    <col min="8" max="8" width="11" customWidth="1"/>
    <col min="9" max="9" width="17.7109375" customWidth="1"/>
    <col min="10" max="10" width="18.42578125" customWidth="1"/>
    <col min="13" max="13" width="9.85546875" customWidth="1"/>
    <col min="16" max="16" width="10.7109375" customWidth="1"/>
    <col min="17" max="17" width="8.85546875" style="46"/>
    <col min="18" max="18" width="11.28515625" customWidth="1"/>
  </cols>
  <sheetData>
    <row r="2" spans="1:18" ht="18.75" x14ac:dyDescent="0.3">
      <c r="E2" s="1" t="s">
        <v>1002</v>
      </c>
      <c r="F2" s="1"/>
    </row>
    <row r="3" spans="1:18" ht="18.75" x14ac:dyDescent="0.3">
      <c r="A3" s="147" t="s">
        <v>1001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73"/>
      <c r="R3" s="56"/>
    </row>
    <row r="4" spans="1:18" ht="45" x14ac:dyDescent="0.25">
      <c r="A4" s="3" t="s">
        <v>1156</v>
      </c>
      <c r="B4" s="2" t="s">
        <v>1049</v>
      </c>
      <c r="C4" s="2" t="s">
        <v>1054</v>
      </c>
      <c r="D4" s="6" t="s">
        <v>1</v>
      </c>
      <c r="E4" s="3" t="s">
        <v>1157</v>
      </c>
      <c r="F4" s="3" t="s">
        <v>1158</v>
      </c>
      <c r="G4" s="3" t="s">
        <v>2</v>
      </c>
      <c r="H4" s="3" t="s">
        <v>3</v>
      </c>
      <c r="I4" s="3" t="s">
        <v>4</v>
      </c>
      <c r="J4" s="3" t="s">
        <v>5</v>
      </c>
      <c r="K4" s="3" t="s">
        <v>6</v>
      </c>
      <c r="L4" s="3" t="s">
        <v>7</v>
      </c>
      <c r="M4" s="3" t="s">
        <v>8</v>
      </c>
      <c r="N4" s="3" t="s">
        <v>9</v>
      </c>
      <c r="O4" s="3" t="s">
        <v>10</v>
      </c>
      <c r="P4" s="3" t="s">
        <v>11</v>
      </c>
      <c r="Q4" s="3" t="s">
        <v>1159</v>
      </c>
      <c r="R4" s="3" t="s">
        <v>1078</v>
      </c>
    </row>
    <row r="5" spans="1:18" ht="20.25" customHeight="1" x14ac:dyDescent="0.25">
      <c r="A5" s="2"/>
      <c r="B5" s="2"/>
      <c r="C5" s="2"/>
      <c r="D5" s="6"/>
      <c r="E5" s="59" t="s">
        <v>1128</v>
      </c>
      <c r="F5" s="59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71"/>
    </row>
    <row r="6" spans="1:18" ht="30" x14ac:dyDescent="0.25">
      <c r="A6" s="2">
        <v>1</v>
      </c>
      <c r="B6" s="45" t="s">
        <v>1050</v>
      </c>
      <c r="C6" s="7" t="s">
        <v>1055</v>
      </c>
      <c r="D6" s="8" t="s">
        <v>13</v>
      </c>
      <c r="E6" s="8" t="s">
        <v>1160</v>
      </c>
      <c r="F6" s="8" t="s">
        <v>55</v>
      </c>
      <c r="G6" s="8" t="s">
        <v>14</v>
      </c>
      <c r="H6" s="8" t="s">
        <v>56</v>
      </c>
      <c r="I6" s="8" t="s">
        <v>16</v>
      </c>
      <c r="J6" s="8" t="s">
        <v>57</v>
      </c>
      <c r="K6" s="7" t="s">
        <v>18</v>
      </c>
      <c r="L6" s="7" t="s">
        <v>22</v>
      </c>
      <c r="M6" s="7" t="s">
        <v>22</v>
      </c>
      <c r="N6" s="64">
        <v>44</v>
      </c>
      <c r="O6" s="64"/>
      <c r="P6" s="64"/>
      <c r="Q6" s="64">
        <f t="shared" ref="Q6:Q12" si="0">N6+O6+P6</f>
        <v>44</v>
      </c>
      <c r="R6" s="64"/>
    </row>
    <row r="7" spans="1:18" ht="30" x14ac:dyDescent="0.25">
      <c r="A7" s="2">
        <f>1+A6</f>
        <v>2</v>
      </c>
      <c r="B7" s="45" t="s">
        <v>1050</v>
      </c>
      <c r="C7" s="7" t="s">
        <v>1055</v>
      </c>
      <c r="D7" s="8" t="s">
        <v>13</v>
      </c>
      <c r="E7" s="8" t="s">
        <v>1160</v>
      </c>
      <c r="F7" s="8" t="s">
        <v>67</v>
      </c>
      <c r="G7" s="8" t="s">
        <v>14</v>
      </c>
      <c r="H7" s="8" t="s">
        <v>68</v>
      </c>
      <c r="I7" s="8" t="s">
        <v>16</v>
      </c>
      <c r="J7" s="8" t="s">
        <v>69</v>
      </c>
      <c r="K7" s="7" t="s">
        <v>18</v>
      </c>
      <c r="L7" s="7" t="s">
        <v>22</v>
      </c>
      <c r="M7" s="7" t="s">
        <v>22</v>
      </c>
      <c r="N7" s="64">
        <v>34</v>
      </c>
      <c r="O7" s="64"/>
      <c r="P7" s="64"/>
      <c r="Q7" s="64">
        <f t="shared" si="0"/>
        <v>34</v>
      </c>
      <c r="R7" s="64"/>
    </row>
    <row r="8" spans="1:18" ht="30" x14ac:dyDescent="0.25">
      <c r="A8" s="2">
        <f t="shared" ref="A8:A12" si="1">1+A7</f>
        <v>3</v>
      </c>
      <c r="B8" s="45" t="s">
        <v>1050</v>
      </c>
      <c r="C8" s="7" t="s">
        <v>1055</v>
      </c>
      <c r="D8" s="8" t="s">
        <v>13</v>
      </c>
      <c r="E8" s="8" t="s">
        <v>1161</v>
      </c>
      <c r="F8" s="8" t="s">
        <v>123</v>
      </c>
      <c r="G8" s="8" t="s">
        <v>14</v>
      </c>
      <c r="H8" s="8" t="s">
        <v>124</v>
      </c>
      <c r="I8" s="8" t="s">
        <v>16</v>
      </c>
      <c r="J8" s="8" t="s">
        <v>125</v>
      </c>
      <c r="K8" s="7" t="s">
        <v>18</v>
      </c>
      <c r="L8" s="7" t="s">
        <v>22</v>
      </c>
      <c r="M8" s="7" t="s">
        <v>22</v>
      </c>
      <c r="N8" s="64">
        <v>14</v>
      </c>
      <c r="O8" s="64"/>
      <c r="P8" s="64"/>
      <c r="Q8" s="64">
        <f t="shared" si="0"/>
        <v>14</v>
      </c>
      <c r="R8" s="64"/>
    </row>
    <row r="9" spans="1:18" ht="30" x14ac:dyDescent="0.25">
      <c r="A9" s="2">
        <f t="shared" si="1"/>
        <v>4</v>
      </c>
      <c r="B9" s="45" t="s">
        <v>1050</v>
      </c>
      <c r="C9" s="7" t="s">
        <v>1055</v>
      </c>
      <c r="D9" s="8" t="s">
        <v>13</v>
      </c>
      <c r="E9" s="8" t="s">
        <v>1162</v>
      </c>
      <c r="F9" s="8" t="s">
        <v>173</v>
      </c>
      <c r="G9" s="8" t="s">
        <v>14</v>
      </c>
      <c r="H9" s="8" t="s">
        <v>174</v>
      </c>
      <c r="I9" s="8" t="s">
        <v>16</v>
      </c>
      <c r="J9" s="8" t="s">
        <v>46</v>
      </c>
      <c r="K9" s="7" t="s">
        <v>18</v>
      </c>
      <c r="L9" s="7" t="s">
        <v>22</v>
      </c>
      <c r="M9" s="7" t="s">
        <v>22</v>
      </c>
      <c r="N9" s="64">
        <v>48</v>
      </c>
      <c r="O9" s="64"/>
      <c r="P9" s="64"/>
      <c r="Q9" s="64">
        <f t="shared" si="0"/>
        <v>48</v>
      </c>
      <c r="R9" s="64"/>
    </row>
    <row r="10" spans="1:18" ht="45" x14ac:dyDescent="0.25">
      <c r="A10" s="2">
        <f t="shared" si="1"/>
        <v>5</v>
      </c>
      <c r="B10" s="45" t="s">
        <v>1050</v>
      </c>
      <c r="C10" s="7" t="s">
        <v>1055</v>
      </c>
      <c r="D10" s="8" t="s">
        <v>13</v>
      </c>
      <c r="E10" s="8" t="s">
        <v>1163</v>
      </c>
      <c r="F10" s="8" t="s">
        <v>97</v>
      </c>
      <c r="G10" s="8" t="s">
        <v>14</v>
      </c>
      <c r="H10" s="8" t="s">
        <v>98</v>
      </c>
      <c r="I10" s="8" t="s">
        <v>16</v>
      </c>
      <c r="J10" s="8" t="s">
        <v>99</v>
      </c>
      <c r="K10" s="7" t="s">
        <v>18</v>
      </c>
      <c r="L10" s="7" t="s">
        <v>22</v>
      </c>
      <c r="M10" s="7" t="s">
        <v>22</v>
      </c>
      <c r="N10" s="64">
        <v>39</v>
      </c>
      <c r="O10" s="64"/>
      <c r="P10" s="64"/>
      <c r="Q10" s="64">
        <f t="shared" si="0"/>
        <v>39</v>
      </c>
      <c r="R10" s="64"/>
    </row>
    <row r="11" spans="1:18" ht="30" x14ac:dyDescent="0.25">
      <c r="A11" s="2">
        <f t="shared" si="1"/>
        <v>6</v>
      </c>
      <c r="B11" s="45" t="s">
        <v>1050</v>
      </c>
      <c r="C11" s="7" t="s">
        <v>1055</v>
      </c>
      <c r="D11" s="8" t="s">
        <v>13</v>
      </c>
      <c r="E11" s="8" t="s">
        <v>1164</v>
      </c>
      <c r="F11" s="8" t="s">
        <v>76</v>
      </c>
      <c r="G11" s="8" t="s">
        <v>14</v>
      </c>
      <c r="H11" s="8" t="s">
        <v>77</v>
      </c>
      <c r="I11" s="8" t="s">
        <v>16</v>
      </c>
      <c r="J11" s="8" t="s">
        <v>78</v>
      </c>
      <c r="K11" s="7" t="s">
        <v>18</v>
      </c>
      <c r="L11" s="7" t="s">
        <v>22</v>
      </c>
      <c r="M11" s="7" t="s">
        <v>22</v>
      </c>
      <c r="N11" s="64">
        <v>19</v>
      </c>
      <c r="O11" s="64"/>
      <c r="P11" s="64"/>
      <c r="Q11" s="64">
        <f t="shared" si="0"/>
        <v>19</v>
      </c>
      <c r="R11" s="64"/>
    </row>
    <row r="12" spans="1:18" ht="30" x14ac:dyDescent="0.25">
      <c r="A12" s="2">
        <f t="shared" si="1"/>
        <v>7</v>
      </c>
      <c r="B12" s="45" t="s">
        <v>1050</v>
      </c>
      <c r="C12" s="7" t="s">
        <v>1055</v>
      </c>
      <c r="D12" s="8" t="s">
        <v>13</v>
      </c>
      <c r="E12" s="8" t="s">
        <v>1165</v>
      </c>
      <c r="F12" s="8" t="s">
        <v>70</v>
      </c>
      <c r="G12" s="8" t="s">
        <v>14</v>
      </c>
      <c r="H12" s="8" t="s">
        <v>71</v>
      </c>
      <c r="I12" s="8" t="s">
        <v>16</v>
      </c>
      <c r="J12" s="8" t="s">
        <v>72</v>
      </c>
      <c r="K12" s="7" t="s">
        <v>18</v>
      </c>
      <c r="L12" s="7" t="s">
        <v>22</v>
      </c>
      <c r="M12" s="7" t="s">
        <v>22</v>
      </c>
      <c r="N12" s="64">
        <v>30</v>
      </c>
      <c r="O12" s="64"/>
      <c r="P12" s="64"/>
      <c r="Q12" s="64">
        <f t="shared" si="0"/>
        <v>30</v>
      </c>
      <c r="R12" s="64"/>
    </row>
    <row r="13" spans="1:18" ht="21.75" customHeight="1" x14ac:dyDescent="0.25">
      <c r="A13" s="58"/>
      <c r="B13" s="63"/>
      <c r="C13" s="74"/>
      <c r="D13" s="75"/>
      <c r="E13" s="75"/>
      <c r="F13" s="75"/>
      <c r="G13" s="75"/>
      <c r="H13" s="75"/>
      <c r="I13" s="75"/>
      <c r="J13" s="75"/>
      <c r="K13" s="74"/>
      <c r="L13" s="74"/>
      <c r="M13" s="74"/>
      <c r="N13" s="76">
        <f>SUM(N6:N12)</f>
        <v>228</v>
      </c>
      <c r="O13" s="76"/>
      <c r="P13" s="76"/>
      <c r="Q13" s="76">
        <f>SUM(Q6:Q12)</f>
        <v>228</v>
      </c>
      <c r="R13" s="76"/>
    </row>
    <row r="14" spans="1:18" ht="25.5" customHeight="1" x14ac:dyDescent="0.25">
      <c r="A14" s="2"/>
      <c r="B14" s="45"/>
      <c r="C14" s="7"/>
      <c r="D14" s="8"/>
      <c r="E14" s="3" t="s">
        <v>1129</v>
      </c>
      <c r="F14" s="3"/>
      <c r="G14" s="8"/>
      <c r="H14" s="8"/>
      <c r="I14" s="8"/>
      <c r="J14" s="8"/>
      <c r="K14" s="7"/>
      <c r="L14" s="7"/>
      <c r="M14" s="7"/>
      <c r="N14" s="64"/>
      <c r="O14" s="64"/>
      <c r="P14" s="64"/>
      <c r="Q14" s="64"/>
      <c r="R14" s="64"/>
    </row>
    <row r="15" spans="1:18" ht="30" x14ac:dyDescent="0.25">
      <c r="A15" s="2">
        <v>8</v>
      </c>
      <c r="B15" s="45" t="s">
        <v>1050</v>
      </c>
      <c r="C15" s="7" t="s">
        <v>1055</v>
      </c>
      <c r="D15" s="8" t="s">
        <v>13</v>
      </c>
      <c r="E15" s="8" t="s">
        <v>73</v>
      </c>
      <c r="F15" s="8"/>
      <c r="G15" s="8" t="s">
        <v>14</v>
      </c>
      <c r="H15" s="8" t="s">
        <v>74</v>
      </c>
      <c r="I15" s="8" t="s">
        <v>16</v>
      </c>
      <c r="J15" s="8" t="s">
        <v>75</v>
      </c>
      <c r="K15" s="7" t="s">
        <v>18</v>
      </c>
      <c r="L15" s="7" t="s">
        <v>18</v>
      </c>
      <c r="M15" s="7" t="s">
        <v>18</v>
      </c>
      <c r="N15" s="64">
        <v>8</v>
      </c>
      <c r="O15" s="64">
        <v>80</v>
      </c>
      <c r="P15" s="64">
        <v>71</v>
      </c>
      <c r="Q15" s="64">
        <f t="shared" ref="Q15:Q32" si="2">N15+O15+P15</f>
        <v>159</v>
      </c>
      <c r="R15" s="64">
        <v>159</v>
      </c>
    </row>
    <row r="16" spans="1:18" ht="30" x14ac:dyDescent="0.25">
      <c r="A16" s="2">
        <f>1+A15</f>
        <v>9</v>
      </c>
      <c r="B16" s="45" t="s">
        <v>1050</v>
      </c>
      <c r="C16" s="7" t="s">
        <v>1055</v>
      </c>
      <c r="D16" s="8" t="s">
        <v>13</v>
      </c>
      <c r="E16" s="8" t="s">
        <v>58</v>
      </c>
      <c r="F16" s="8"/>
      <c r="G16" s="8" t="s">
        <v>14</v>
      </c>
      <c r="H16" s="8" t="s">
        <v>59</v>
      </c>
      <c r="I16" s="8" t="s">
        <v>16</v>
      </c>
      <c r="J16" s="8" t="s">
        <v>60</v>
      </c>
      <c r="K16" s="7" t="s">
        <v>18</v>
      </c>
      <c r="L16" s="7" t="s">
        <v>18</v>
      </c>
      <c r="M16" s="7" t="s">
        <v>18</v>
      </c>
      <c r="N16" s="64">
        <v>9</v>
      </c>
      <c r="O16" s="64">
        <v>47</v>
      </c>
      <c r="P16" s="64">
        <v>57</v>
      </c>
      <c r="Q16" s="64">
        <f t="shared" si="2"/>
        <v>113</v>
      </c>
      <c r="R16" s="64">
        <v>113</v>
      </c>
    </row>
    <row r="17" spans="1:18" ht="30" x14ac:dyDescent="0.25">
      <c r="A17" s="2">
        <f t="shared" ref="A17:A73" si="3">1+A16</f>
        <v>10</v>
      </c>
      <c r="B17" s="45" t="s">
        <v>1050</v>
      </c>
      <c r="C17" s="7" t="s">
        <v>1055</v>
      </c>
      <c r="D17" s="8" t="s">
        <v>13</v>
      </c>
      <c r="E17" s="8" t="s">
        <v>85</v>
      </c>
      <c r="F17" s="8"/>
      <c r="G17" s="8" t="s">
        <v>14</v>
      </c>
      <c r="H17" s="8" t="s">
        <v>86</v>
      </c>
      <c r="I17" s="8" t="s">
        <v>16</v>
      </c>
      <c r="J17" s="8" t="s">
        <v>87</v>
      </c>
      <c r="K17" s="7" t="s">
        <v>18</v>
      </c>
      <c r="L17" s="7" t="s">
        <v>18</v>
      </c>
      <c r="M17" s="7" t="s">
        <v>18</v>
      </c>
      <c r="N17" s="64">
        <v>10</v>
      </c>
      <c r="O17" s="64">
        <v>55</v>
      </c>
      <c r="P17" s="64">
        <v>40</v>
      </c>
      <c r="Q17" s="64">
        <f t="shared" si="2"/>
        <v>105</v>
      </c>
      <c r="R17" s="64">
        <v>105</v>
      </c>
    </row>
    <row r="18" spans="1:18" ht="30" x14ac:dyDescent="0.25">
      <c r="A18" s="2">
        <f t="shared" si="3"/>
        <v>11</v>
      </c>
      <c r="B18" s="45" t="s">
        <v>1050</v>
      </c>
      <c r="C18" s="7" t="s">
        <v>1055</v>
      </c>
      <c r="D18" s="8" t="s">
        <v>13</v>
      </c>
      <c r="E18" s="8" t="s">
        <v>12</v>
      </c>
      <c r="F18" s="8"/>
      <c r="G18" s="8" t="s">
        <v>14</v>
      </c>
      <c r="H18" s="8" t="s">
        <v>15</v>
      </c>
      <c r="I18" s="8" t="s">
        <v>16</v>
      </c>
      <c r="J18" s="8" t="s">
        <v>17</v>
      </c>
      <c r="K18" s="7" t="s">
        <v>18</v>
      </c>
      <c r="L18" s="7" t="s">
        <v>18</v>
      </c>
      <c r="M18" s="7" t="s">
        <v>18</v>
      </c>
      <c r="N18" s="64">
        <v>100</v>
      </c>
      <c r="O18" s="64">
        <v>117</v>
      </c>
      <c r="P18" s="64">
        <v>42</v>
      </c>
      <c r="Q18" s="64">
        <f t="shared" si="2"/>
        <v>259</v>
      </c>
      <c r="R18" s="64"/>
    </row>
    <row r="19" spans="1:18" ht="34.5" customHeight="1" x14ac:dyDescent="0.25">
      <c r="A19" s="2">
        <f t="shared" si="3"/>
        <v>12</v>
      </c>
      <c r="B19" s="45" t="s">
        <v>1050</v>
      </c>
      <c r="C19" s="7" t="s">
        <v>1055</v>
      </c>
      <c r="D19" s="8" t="s">
        <v>13</v>
      </c>
      <c r="E19" s="8" t="s">
        <v>79</v>
      </c>
      <c r="F19" s="8"/>
      <c r="G19" s="8" t="s">
        <v>14</v>
      </c>
      <c r="H19" s="8" t="s">
        <v>80</v>
      </c>
      <c r="I19" s="8" t="s">
        <v>16</v>
      </c>
      <c r="J19" s="8" t="s">
        <v>81</v>
      </c>
      <c r="K19" s="7" t="s">
        <v>18</v>
      </c>
      <c r="L19" s="7" t="s">
        <v>18</v>
      </c>
      <c r="M19" s="7" t="s">
        <v>18</v>
      </c>
      <c r="N19" s="64">
        <v>61</v>
      </c>
      <c r="O19" s="64">
        <v>362</v>
      </c>
      <c r="P19" s="64">
        <v>98</v>
      </c>
      <c r="Q19" s="64">
        <f t="shared" si="2"/>
        <v>521</v>
      </c>
      <c r="R19" s="64"/>
    </row>
    <row r="20" spans="1:18" ht="30" x14ac:dyDescent="0.25">
      <c r="A20" s="2">
        <f t="shared" si="3"/>
        <v>13</v>
      </c>
      <c r="B20" s="45" t="s">
        <v>1050</v>
      </c>
      <c r="C20" s="7" t="s">
        <v>1055</v>
      </c>
      <c r="D20" s="8" t="s">
        <v>13</v>
      </c>
      <c r="E20" s="8" t="s">
        <v>1059</v>
      </c>
      <c r="F20" s="8"/>
      <c r="G20" s="8" t="s">
        <v>14</v>
      </c>
      <c r="H20" s="8" t="s">
        <v>137</v>
      </c>
      <c r="I20" s="8" t="s">
        <v>16</v>
      </c>
      <c r="J20" s="8" t="s">
        <v>138</v>
      </c>
      <c r="K20" s="7" t="s">
        <v>22</v>
      </c>
      <c r="L20" s="7" t="s">
        <v>18</v>
      </c>
      <c r="M20" s="7" t="s">
        <v>18</v>
      </c>
      <c r="N20" s="64"/>
      <c r="O20" s="64">
        <v>81</v>
      </c>
      <c r="P20" s="64">
        <v>94</v>
      </c>
      <c r="Q20" s="64">
        <f t="shared" si="2"/>
        <v>175</v>
      </c>
      <c r="R20" s="64">
        <v>175</v>
      </c>
    </row>
    <row r="21" spans="1:18" ht="30" customHeight="1" x14ac:dyDescent="0.25">
      <c r="A21" s="2">
        <f t="shared" si="3"/>
        <v>14</v>
      </c>
      <c r="B21" s="45" t="s">
        <v>1050</v>
      </c>
      <c r="C21" s="7" t="s">
        <v>1055</v>
      </c>
      <c r="D21" s="8" t="s">
        <v>13</v>
      </c>
      <c r="E21" s="8" t="s">
        <v>61</v>
      </c>
      <c r="F21" s="8"/>
      <c r="G21" s="8" t="s">
        <v>14</v>
      </c>
      <c r="H21" s="8" t="s">
        <v>62</v>
      </c>
      <c r="I21" s="8" t="s">
        <v>16</v>
      </c>
      <c r="J21" s="8" t="s">
        <v>63</v>
      </c>
      <c r="K21" s="7" t="s">
        <v>22</v>
      </c>
      <c r="L21" s="7" t="s">
        <v>18</v>
      </c>
      <c r="M21" s="7" t="s">
        <v>18</v>
      </c>
      <c r="N21" s="64"/>
      <c r="O21" s="64">
        <v>351</v>
      </c>
      <c r="P21" s="64">
        <v>287</v>
      </c>
      <c r="Q21" s="64">
        <f t="shared" si="2"/>
        <v>638</v>
      </c>
      <c r="R21" s="64"/>
    </row>
    <row r="22" spans="1:18" ht="36" customHeight="1" x14ac:dyDescent="0.25">
      <c r="A22" s="2">
        <f t="shared" si="3"/>
        <v>15</v>
      </c>
      <c r="B22" s="45" t="s">
        <v>1050</v>
      </c>
      <c r="C22" s="7" t="s">
        <v>1055</v>
      </c>
      <c r="D22" s="8" t="s">
        <v>13</v>
      </c>
      <c r="E22" s="8" t="s">
        <v>167</v>
      </c>
      <c r="F22" s="8"/>
      <c r="G22" s="8" t="s">
        <v>14</v>
      </c>
      <c r="H22" s="8" t="s">
        <v>168</v>
      </c>
      <c r="I22" s="8" t="s">
        <v>16</v>
      </c>
      <c r="J22" s="8" t="s">
        <v>169</v>
      </c>
      <c r="K22" s="7" t="s">
        <v>22</v>
      </c>
      <c r="L22" s="7" t="s">
        <v>18</v>
      </c>
      <c r="M22" s="7" t="s">
        <v>18</v>
      </c>
      <c r="N22" s="64"/>
      <c r="O22" s="64">
        <v>245</v>
      </c>
      <c r="P22" s="64">
        <v>216</v>
      </c>
      <c r="Q22" s="64">
        <f t="shared" si="2"/>
        <v>461</v>
      </c>
      <c r="R22" s="64"/>
    </row>
    <row r="23" spans="1:18" ht="30" x14ac:dyDescent="0.25">
      <c r="A23" s="2">
        <f t="shared" si="3"/>
        <v>16</v>
      </c>
      <c r="B23" s="45" t="s">
        <v>1050</v>
      </c>
      <c r="C23" s="7" t="s">
        <v>1055</v>
      </c>
      <c r="D23" s="8" t="s">
        <v>13</v>
      </c>
      <c r="E23" s="8" t="s">
        <v>88</v>
      </c>
      <c r="F23" s="8"/>
      <c r="G23" s="8" t="s">
        <v>14</v>
      </c>
      <c r="H23" s="8" t="s">
        <v>89</v>
      </c>
      <c r="I23" s="8" t="s">
        <v>16</v>
      </c>
      <c r="J23" s="8" t="s">
        <v>90</v>
      </c>
      <c r="K23" s="7" t="s">
        <v>22</v>
      </c>
      <c r="L23" s="7" t="s">
        <v>18</v>
      </c>
      <c r="M23" s="7" t="s">
        <v>18</v>
      </c>
      <c r="N23" s="64"/>
      <c r="O23" s="64">
        <v>237</v>
      </c>
      <c r="P23" s="64">
        <v>179</v>
      </c>
      <c r="Q23" s="64">
        <f t="shared" si="2"/>
        <v>416</v>
      </c>
      <c r="R23" s="64"/>
    </row>
    <row r="24" spans="1:18" ht="30" x14ac:dyDescent="0.25">
      <c r="A24" s="2">
        <f t="shared" si="3"/>
        <v>17</v>
      </c>
      <c r="B24" s="45" t="s">
        <v>1050</v>
      </c>
      <c r="C24" s="7" t="s">
        <v>1055</v>
      </c>
      <c r="D24" s="8" t="s">
        <v>13</v>
      </c>
      <c r="E24" s="8" t="s">
        <v>153</v>
      </c>
      <c r="F24" s="8"/>
      <c r="G24" s="8" t="s">
        <v>14</v>
      </c>
      <c r="H24" s="8" t="s">
        <v>154</v>
      </c>
      <c r="I24" s="8" t="s">
        <v>16</v>
      </c>
      <c r="J24" s="8" t="s">
        <v>155</v>
      </c>
      <c r="K24" s="7" t="s">
        <v>22</v>
      </c>
      <c r="L24" s="7" t="s">
        <v>18</v>
      </c>
      <c r="M24" s="7" t="s">
        <v>18</v>
      </c>
      <c r="N24" s="64"/>
      <c r="O24" s="64">
        <v>54</v>
      </c>
      <c r="P24" s="64">
        <v>345</v>
      </c>
      <c r="Q24" s="64">
        <f t="shared" si="2"/>
        <v>399</v>
      </c>
      <c r="R24" s="64"/>
    </row>
    <row r="25" spans="1:18" ht="30" x14ac:dyDescent="0.25">
      <c r="A25" s="2">
        <f t="shared" si="3"/>
        <v>18</v>
      </c>
      <c r="B25" s="45" t="s">
        <v>1050</v>
      </c>
      <c r="C25" s="7" t="s">
        <v>1055</v>
      </c>
      <c r="D25" s="8" t="s">
        <v>13</v>
      </c>
      <c r="E25" s="8" t="s">
        <v>32</v>
      </c>
      <c r="F25" s="8"/>
      <c r="G25" s="8" t="s">
        <v>14</v>
      </c>
      <c r="H25" s="8" t="s">
        <v>33</v>
      </c>
      <c r="I25" s="8" t="s">
        <v>16</v>
      </c>
      <c r="J25" s="8" t="s">
        <v>34</v>
      </c>
      <c r="K25" s="7" t="s">
        <v>22</v>
      </c>
      <c r="L25" s="7" t="s">
        <v>18</v>
      </c>
      <c r="M25" s="7" t="s">
        <v>22</v>
      </c>
      <c r="N25" s="64"/>
      <c r="O25" s="64">
        <v>381</v>
      </c>
      <c r="P25" s="64"/>
      <c r="Q25" s="64">
        <f t="shared" si="2"/>
        <v>381</v>
      </c>
      <c r="R25" s="64"/>
    </row>
    <row r="26" spans="1:18" ht="30" x14ac:dyDescent="0.25">
      <c r="A26" s="2">
        <f t="shared" si="3"/>
        <v>19</v>
      </c>
      <c r="B26" s="45" t="s">
        <v>1050</v>
      </c>
      <c r="C26" s="7" t="s">
        <v>1055</v>
      </c>
      <c r="D26" s="8" t="s">
        <v>13</v>
      </c>
      <c r="E26" s="8" t="s">
        <v>134</v>
      </c>
      <c r="F26" s="8"/>
      <c r="G26" s="8" t="s">
        <v>14</v>
      </c>
      <c r="H26" s="8" t="s">
        <v>135</v>
      </c>
      <c r="I26" s="8" t="s">
        <v>16</v>
      </c>
      <c r="J26" s="8" t="s">
        <v>136</v>
      </c>
      <c r="K26" s="7" t="s">
        <v>22</v>
      </c>
      <c r="L26" s="7" t="s">
        <v>18</v>
      </c>
      <c r="M26" s="7" t="s">
        <v>18</v>
      </c>
      <c r="N26" s="64"/>
      <c r="O26" s="64">
        <v>594</v>
      </c>
      <c r="P26" s="64">
        <v>412</v>
      </c>
      <c r="Q26" s="64">
        <f t="shared" si="2"/>
        <v>1006</v>
      </c>
      <c r="R26" s="64"/>
    </row>
    <row r="27" spans="1:18" ht="30" x14ac:dyDescent="0.25">
      <c r="A27" s="2">
        <f t="shared" si="3"/>
        <v>20</v>
      </c>
      <c r="B27" s="45" t="s">
        <v>1050</v>
      </c>
      <c r="C27" s="7" t="s">
        <v>1055</v>
      </c>
      <c r="D27" s="8" t="s">
        <v>13</v>
      </c>
      <c r="E27" s="8" t="s">
        <v>35</v>
      </c>
      <c r="F27" s="8"/>
      <c r="G27" s="8" t="s">
        <v>14</v>
      </c>
      <c r="H27" s="8" t="s">
        <v>36</v>
      </c>
      <c r="I27" s="8" t="s">
        <v>16</v>
      </c>
      <c r="J27" s="8" t="s">
        <v>37</v>
      </c>
      <c r="K27" s="7" t="s">
        <v>22</v>
      </c>
      <c r="L27" s="7" t="s">
        <v>18</v>
      </c>
      <c r="M27" s="7" t="s">
        <v>22</v>
      </c>
      <c r="N27" s="64"/>
      <c r="O27" s="64">
        <v>423</v>
      </c>
      <c r="P27" s="64"/>
      <c r="Q27" s="64">
        <f t="shared" si="2"/>
        <v>423</v>
      </c>
      <c r="R27" s="64"/>
    </row>
    <row r="28" spans="1:18" ht="30" x14ac:dyDescent="0.25">
      <c r="A28" s="2">
        <f t="shared" si="3"/>
        <v>21</v>
      </c>
      <c r="B28" s="45" t="s">
        <v>1050</v>
      </c>
      <c r="C28" s="7" t="s">
        <v>1055</v>
      </c>
      <c r="D28" s="8" t="s">
        <v>13</v>
      </c>
      <c r="E28" s="8" t="s">
        <v>35</v>
      </c>
      <c r="F28" s="8"/>
      <c r="G28" s="8" t="s">
        <v>14</v>
      </c>
      <c r="H28" s="8" t="s">
        <v>178</v>
      </c>
      <c r="I28" s="8" t="s">
        <v>16</v>
      </c>
      <c r="J28" s="8" t="s">
        <v>179</v>
      </c>
      <c r="K28" s="7" t="s">
        <v>22</v>
      </c>
      <c r="L28" s="7" t="s">
        <v>18</v>
      </c>
      <c r="M28" s="7" t="s">
        <v>18</v>
      </c>
      <c r="N28" s="64"/>
      <c r="O28" s="64">
        <v>0</v>
      </c>
      <c r="P28" s="64">
        <v>473</v>
      </c>
      <c r="Q28" s="64">
        <f t="shared" si="2"/>
        <v>473</v>
      </c>
      <c r="R28" s="64"/>
    </row>
    <row r="29" spans="1:18" ht="45" x14ac:dyDescent="0.25">
      <c r="A29" s="2">
        <f t="shared" si="3"/>
        <v>22</v>
      </c>
      <c r="B29" s="45" t="s">
        <v>1050</v>
      </c>
      <c r="C29" s="7" t="s">
        <v>1055</v>
      </c>
      <c r="D29" s="8" t="s">
        <v>13</v>
      </c>
      <c r="E29" s="8" t="s">
        <v>35</v>
      </c>
      <c r="F29" s="8"/>
      <c r="G29" s="8" t="s">
        <v>14</v>
      </c>
      <c r="H29" s="8" t="s">
        <v>199</v>
      </c>
      <c r="I29" s="8" t="s">
        <v>191</v>
      </c>
      <c r="J29" s="8" t="s">
        <v>200</v>
      </c>
      <c r="K29" s="7" t="s">
        <v>22</v>
      </c>
      <c r="L29" s="7" t="s">
        <v>18</v>
      </c>
      <c r="M29" s="7" t="s">
        <v>22</v>
      </c>
      <c r="N29" s="64"/>
      <c r="O29" s="64">
        <v>83</v>
      </c>
      <c r="P29" s="64"/>
      <c r="Q29" s="64">
        <f t="shared" si="2"/>
        <v>83</v>
      </c>
      <c r="R29" s="64"/>
    </row>
    <row r="30" spans="1:18" ht="30" x14ac:dyDescent="0.25">
      <c r="A30" s="2">
        <f t="shared" si="3"/>
        <v>23</v>
      </c>
      <c r="B30" s="45" t="s">
        <v>1050</v>
      </c>
      <c r="C30" s="7" t="s">
        <v>1055</v>
      </c>
      <c r="D30" s="8" t="s">
        <v>13</v>
      </c>
      <c r="E30" s="8" t="s">
        <v>186</v>
      </c>
      <c r="F30" s="8"/>
      <c r="G30" s="8" t="s">
        <v>14</v>
      </c>
      <c r="H30" s="8" t="s">
        <v>187</v>
      </c>
      <c r="I30" s="8" t="s">
        <v>16</v>
      </c>
      <c r="J30" s="8" t="s">
        <v>188</v>
      </c>
      <c r="K30" s="7" t="s">
        <v>22</v>
      </c>
      <c r="L30" s="7" t="s">
        <v>18</v>
      </c>
      <c r="M30" s="7" t="s">
        <v>18</v>
      </c>
      <c r="N30" s="64"/>
      <c r="O30" s="64">
        <v>293</v>
      </c>
      <c r="P30" s="64">
        <v>216</v>
      </c>
      <c r="Q30" s="64">
        <f t="shared" si="2"/>
        <v>509</v>
      </c>
      <c r="R30" s="64"/>
    </row>
    <row r="31" spans="1:18" ht="30" x14ac:dyDescent="0.25">
      <c r="A31" s="2">
        <f t="shared" si="3"/>
        <v>24</v>
      </c>
      <c r="B31" s="45" t="s">
        <v>1050</v>
      </c>
      <c r="C31" s="7" t="s">
        <v>1055</v>
      </c>
      <c r="D31" s="8" t="s">
        <v>13</v>
      </c>
      <c r="E31" s="8" t="s">
        <v>41</v>
      </c>
      <c r="F31" s="8"/>
      <c r="G31" s="8" t="s">
        <v>14</v>
      </c>
      <c r="H31" s="8" t="s">
        <v>42</v>
      </c>
      <c r="I31" s="8" t="s">
        <v>16</v>
      </c>
      <c r="J31" s="8" t="s">
        <v>43</v>
      </c>
      <c r="K31" s="7" t="s">
        <v>22</v>
      </c>
      <c r="L31" s="7" t="s">
        <v>18</v>
      </c>
      <c r="M31" s="7" t="s">
        <v>18</v>
      </c>
      <c r="N31" s="64"/>
      <c r="O31" s="64">
        <v>85</v>
      </c>
      <c r="P31" s="64">
        <v>349</v>
      </c>
      <c r="Q31" s="64">
        <f t="shared" si="2"/>
        <v>434</v>
      </c>
      <c r="R31" s="64"/>
    </row>
    <row r="32" spans="1:18" ht="30" x14ac:dyDescent="0.25">
      <c r="A32" s="2">
        <f t="shared" si="3"/>
        <v>25</v>
      </c>
      <c r="B32" s="45" t="s">
        <v>1050</v>
      </c>
      <c r="C32" s="7" t="s">
        <v>1055</v>
      </c>
      <c r="D32" s="8" t="s">
        <v>13</v>
      </c>
      <c r="E32" s="8" t="s">
        <v>41</v>
      </c>
      <c r="F32" s="8"/>
      <c r="G32" s="8" t="s">
        <v>14</v>
      </c>
      <c r="H32" s="8" t="s">
        <v>118</v>
      </c>
      <c r="I32" s="8" t="s">
        <v>16</v>
      </c>
      <c r="J32" s="8" t="s">
        <v>119</v>
      </c>
      <c r="K32" s="7" t="s">
        <v>22</v>
      </c>
      <c r="L32" s="7" t="s">
        <v>18</v>
      </c>
      <c r="M32" s="7" t="s">
        <v>22</v>
      </c>
      <c r="N32" s="64"/>
      <c r="O32" s="64">
        <v>335</v>
      </c>
      <c r="P32" s="64"/>
      <c r="Q32" s="64">
        <f t="shared" si="2"/>
        <v>335</v>
      </c>
      <c r="R32" s="64"/>
    </row>
    <row r="33" spans="1:18" ht="30" x14ac:dyDescent="0.25">
      <c r="A33" s="2">
        <f t="shared" si="3"/>
        <v>26</v>
      </c>
      <c r="B33" s="45" t="s">
        <v>1050</v>
      </c>
      <c r="C33" s="7" t="s">
        <v>1055</v>
      </c>
      <c r="D33" s="8" t="s">
        <v>13</v>
      </c>
      <c r="E33" s="8" t="s">
        <v>164</v>
      </c>
      <c r="F33" s="8"/>
      <c r="G33" s="8" t="s">
        <v>14</v>
      </c>
      <c r="H33" s="8" t="s">
        <v>165</v>
      </c>
      <c r="I33" s="8" t="s">
        <v>16</v>
      </c>
      <c r="J33" s="8" t="s">
        <v>166</v>
      </c>
      <c r="K33" s="7" t="s">
        <v>22</v>
      </c>
      <c r="L33" s="7" t="s">
        <v>18</v>
      </c>
      <c r="M33" s="7" t="s">
        <v>18</v>
      </c>
      <c r="N33" s="64"/>
      <c r="O33" s="64">
        <v>88</v>
      </c>
      <c r="P33" s="64">
        <v>202</v>
      </c>
      <c r="Q33" s="64">
        <f t="shared" ref="Q33:Q40" si="4">N33+O33+P33</f>
        <v>290</v>
      </c>
      <c r="R33" s="64"/>
    </row>
    <row r="34" spans="1:18" ht="30" x14ac:dyDescent="0.25">
      <c r="A34" s="2">
        <f t="shared" si="3"/>
        <v>27</v>
      </c>
      <c r="B34" s="45" t="s">
        <v>1050</v>
      </c>
      <c r="C34" s="7" t="s">
        <v>1055</v>
      </c>
      <c r="D34" s="8" t="s">
        <v>13</v>
      </c>
      <c r="E34" s="8" t="s">
        <v>180</v>
      </c>
      <c r="F34" s="8"/>
      <c r="G34" s="8" t="s">
        <v>14</v>
      </c>
      <c r="H34" s="8" t="s">
        <v>181</v>
      </c>
      <c r="I34" s="8" t="s">
        <v>16</v>
      </c>
      <c r="J34" s="8" t="s">
        <v>182</v>
      </c>
      <c r="K34" s="7" t="s">
        <v>22</v>
      </c>
      <c r="L34" s="7" t="s">
        <v>22</v>
      </c>
      <c r="M34" s="7" t="s">
        <v>18</v>
      </c>
      <c r="N34" s="64"/>
      <c r="O34" s="64"/>
      <c r="P34" s="64">
        <v>77</v>
      </c>
      <c r="Q34" s="64">
        <f t="shared" si="4"/>
        <v>77</v>
      </c>
      <c r="R34" s="64"/>
    </row>
    <row r="35" spans="1:18" ht="30" x14ac:dyDescent="0.25">
      <c r="A35" s="2">
        <f t="shared" si="3"/>
        <v>28</v>
      </c>
      <c r="B35" s="45" t="s">
        <v>1050</v>
      </c>
      <c r="C35" s="7" t="s">
        <v>1055</v>
      </c>
      <c r="D35" s="8" t="s">
        <v>13</v>
      </c>
      <c r="E35" s="8" t="s">
        <v>159</v>
      </c>
      <c r="F35" s="8"/>
      <c r="G35" s="8" t="s">
        <v>14</v>
      </c>
      <c r="H35" s="8" t="s">
        <v>160</v>
      </c>
      <c r="I35" s="8" t="s">
        <v>16</v>
      </c>
      <c r="J35" s="8" t="s">
        <v>161</v>
      </c>
      <c r="K35" s="7" t="s">
        <v>22</v>
      </c>
      <c r="L35" s="7" t="s">
        <v>18</v>
      </c>
      <c r="M35" s="7" t="s">
        <v>18</v>
      </c>
      <c r="N35" s="64"/>
      <c r="O35" s="64">
        <v>0</v>
      </c>
      <c r="P35" s="64">
        <v>609</v>
      </c>
      <c r="Q35" s="64">
        <f t="shared" si="4"/>
        <v>609</v>
      </c>
      <c r="R35" s="64"/>
    </row>
    <row r="36" spans="1:18" ht="30" x14ac:dyDescent="0.25">
      <c r="A36" s="2">
        <f>1+A35</f>
        <v>29</v>
      </c>
      <c r="B36" s="45" t="s">
        <v>1050</v>
      </c>
      <c r="C36" s="7" t="s">
        <v>1055</v>
      </c>
      <c r="D36" s="8" t="s">
        <v>13</v>
      </c>
      <c r="E36" s="8" t="s">
        <v>142</v>
      </c>
      <c r="F36" s="8"/>
      <c r="G36" s="8" t="s">
        <v>14</v>
      </c>
      <c r="H36" s="8" t="s">
        <v>143</v>
      </c>
      <c r="I36" s="8" t="s">
        <v>16</v>
      </c>
      <c r="J36" s="8" t="s">
        <v>144</v>
      </c>
      <c r="K36" s="7" t="s">
        <v>22</v>
      </c>
      <c r="L36" s="7" t="s">
        <v>22</v>
      </c>
      <c r="M36" s="7" t="s">
        <v>18</v>
      </c>
      <c r="N36" s="64"/>
      <c r="O36" s="64"/>
      <c r="P36" s="64">
        <v>93</v>
      </c>
      <c r="Q36" s="64">
        <f t="shared" si="4"/>
        <v>93</v>
      </c>
      <c r="R36" s="64"/>
    </row>
    <row r="37" spans="1:18" ht="30" x14ac:dyDescent="0.25">
      <c r="A37" s="2">
        <f t="shared" si="3"/>
        <v>30</v>
      </c>
      <c r="B37" s="45" t="s">
        <v>1050</v>
      </c>
      <c r="C37" s="7" t="s">
        <v>1055</v>
      </c>
      <c r="D37" s="8" t="s">
        <v>13</v>
      </c>
      <c r="E37" s="8" t="s">
        <v>44</v>
      </c>
      <c r="F37" s="8"/>
      <c r="G37" s="8" t="s">
        <v>14</v>
      </c>
      <c r="H37" s="8" t="s">
        <v>45</v>
      </c>
      <c r="I37" s="8" t="s">
        <v>16</v>
      </c>
      <c r="J37" s="8" t="s">
        <v>46</v>
      </c>
      <c r="K37" s="7" t="s">
        <v>22</v>
      </c>
      <c r="L37" s="7" t="s">
        <v>18</v>
      </c>
      <c r="M37" s="7" t="s">
        <v>22</v>
      </c>
      <c r="N37" s="64"/>
      <c r="O37" s="64">
        <v>960</v>
      </c>
      <c r="P37" s="64"/>
      <c r="Q37" s="64">
        <f t="shared" si="4"/>
        <v>960</v>
      </c>
      <c r="R37" s="64"/>
    </row>
    <row r="38" spans="1:18" ht="30" x14ac:dyDescent="0.25">
      <c r="A38" s="2">
        <f t="shared" si="3"/>
        <v>31</v>
      </c>
      <c r="B38" s="45" t="s">
        <v>1050</v>
      </c>
      <c r="C38" s="7" t="s">
        <v>1055</v>
      </c>
      <c r="D38" s="8" t="s">
        <v>13</v>
      </c>
      <c r="E38" s="8" t="s">
        <v>47</v>
      </c>
      <c r="F38" s="8"/>
      <c r="G38" s="8" t="s">
        <v>14</v>
      </c>
      <c r="H38" s="8" t="s">
        <v>48</v>
      </c>
      <c r="I38" s="8" t="s">
        <v>16</v>
      </c>
      <c r="J38" s="8" t="s">
        <v>49</v>
      </c>
      <c r="K38" s="7" t="s">
        <v>22</v>
      </c>
      <c r="L38" s="7" t="s">
        <v>22</v>
      </c>
      <c r="M38" s="7" t="s">
        <v>18</v>
      </c>
      <c r="N38" s="64"/>
      <c r="O38" s="92"/>
      <c r="P38" s="92">
        <v>91</v>
      </c>
      <c r="Q38" s="64">
        <f t="shared" si="4"/>
        <v>91</v>
      </c>
      <c r="R38" s="64"/>
    </row>
    <row r="39" spans="1:18" ht="30" x14ac:dyDescent="0.25">
      <c r="A39" s="2">
        <f t="shared" si="3"/>
        <v>32</v>
      </c>
      <c r="B39" s="45" t="s">
        <v>1050</v>
      </c>
      <c r="C39" s="7" t="s">
        <v>1055</v>
      </c>
      <c r="D39" s="8" t="s">
        <v>13</v>
      </c>
      <c r="E39" s="8" t="s">
        <v>47</v>
      </c>
      <c r="F39" s="8"/>
      <c r="G39" s="8" t="s">
        <v>14</v>
      </c>
      <c r="H39" s="8" t="s">
        <v>50</v>
      </c>
      <c r="I39" s="8" t="s">
        <v>16</v>
      </c>
      <c r="J39" s="8" t="s">
        <v>51</v>
      </c>
      <c r="K39" s="7" t="s">
        <v>22</v>
      </c>
      <c r="L39" s="7" t="s">
        <v>18</v>
      </c>
      <c r="M39" s="7" t="s">
        <v>22</v>
      </c>
      <c r="N39" s="64"/>
      <c r="O39" s="92">
        <v>110</v>
      </c>
      <c r="P39" s="92"/>
      <c r="Q39" s="64">
        <f t="shared" si="4"/>
        <v>110</v>
      </c>
      <c r="R39" s="64"/>
    </row>
    <row r="40" spans="1:18" ht="30" x14ac:dyDescent="0.25">
      <c r="A40" s="2">
        <f t="shared" si="3"/>
        <v>33</v>
      </c>
      <c r="B40" s="45" t="s">
        <v>1050</v>
      </c>
      <c r="C40" s="7" t="s">
        <v>1055</v>
      </c>
      <c r="D40" s="8" t="s">
        <v>13</v>
      </c>
      <c r="E40" s="8" t="s">
        <v>100</v>
      </c>
      <c r="F40" s="8"/>
      <c r="G40" s="8" t="s">
        <v>14</v>
      </c>
      <c r="H40" s="8" t="s">
        <v>101</v>
      </c>
      <c r="I40" s="8" t="s">
        <v>16</v>
      </c>
      <c r="J40" s="8" t="s">
        <v>102</v>
      </c>
      <c r="K40" s="7" t="s">
        <v>22</v>
      </c>
      <c r="L40" s="7" t="s">
        <v>18</v>
      </c>
      <c r="M40" s="7" t="s">
        <v>18</v>
      </c>
      <c r="N40" s="64"/>
      <c r="O40" s="64">
        <v>221</v>
      </c>
      <c r="P40" s="64">
        <v>152</v>
      </c>
      <c r="Q40" s="64">
        <f t="shared" si="4"/>
        <v>373</v>
      </c>
      <c r="R40" s="64"/>
    </row>
    <row r="41" spans="1:18" ht="30" x14ac:dyDescent="0.25">
      <c r="A41" s="2">
        <f t="shared" si="3"/>
        <v>34</v>
      </c>
      <c r="B41" s="45" t="s">
        <v>1050</v>
      </c>
      <c r="C41" s="7" t="s">
        <v>1055</v>
      </c>
      <c r="D41" s="8" t="s">
        <v>13</v>
      </c>
      <c r="E41" s="8" t="s">
        <v>139</v>
      </c>
      <c r="F41" s="8"/>
      <c r="G41" s="8" t="s">
        <v>14</v>
      </c>
      <c r="H41" s="8" t="s">
        <v>140</v>
      </c>
      <c r="I41" s="8" t="s">
        <v>16</v>
      </c>
      <c r="J41" s="8" t="s">
        <v>141</v>
      </c>
      <c r="K41" s="7" t="s">
        <v>22</v>
      </c>
      <c r="L41" s="7" t="s">
        <v>18</v>
      </c>
      <c r="M41" s="7" t="s">
        <v>18</v>
      </c>
      <c r="N41" s="64"/>
      <c r="O41" s="64">
        <v>182</v>
      </c>
      <c r="P41" s="64">
        <v>111</v>
      </c>
      <c r="Q41" s="64">
        <f t="shared" ref="Q41:Q71" si="5">N41+O41+P41</f>
        <v>293</v>
      </c>
      <c r="R41" s="64"/>
    </row>
    <row r="42" spans="1:18" ht="45" x14ac:dyDescent="0.25">
      <c r="A42" s="2">
        <f t="shared" si="3"/>
        <v>35</v>
      </c>
      <c r="B42" s="45" t="s">
        <v>1050</v>
      </c>
      <c r="C42" s="7" t="s">
        <v>1055</v>
      </c>
      <c r="D42" s="8" t="s">
        <v>13</v>
      </c>
      <c r="E42" s="8" t="s">
        <v>201</v>
      </c>
      <c r="F42" s="8"/>
      <c r="G42" s="8" t="s">
        <v>14</v>
      </c>
      <c r="H42" s="8" t="s">
        <v>202</v>
      </c>
      <c r="I42" s="8" t="s">
        <v>16</v>
      </c>
      <c r="J42" s="8" t="s">
        <v>203</v>
      </c>
      <c r="K42" s="7" t="s">
        <v>22</v>
      </c>
      <c r="L42" s="7" t="s">
        <v>18</v>
      </c>
      <c r="M42" s="7" t="s">
        <v>18</v>
      </c>
      <c r="N42" s="64"/>
      <c r="O42" s="64">
        <v>660</v>
      </c>
      <c r="P42" s="64">
        <v>0</v>
      </c>
      <c r="Q42" s="64">
        <f t="shared" si="5"/>
        <v>660</v>
      </c>
      <c r="R42" s="64"/>
    </row>
    <row r="43" spans="1:18" ht="30" x14ac:dyDescent="0.25">
      <c r="A43" s="2">
        <f>1+A42</f>
        <v>36</v>
      </c>
      <c r="B43" s="45" t="s">
        <v>1050</v>
      </c>
      <c r="C43" s="7" t="s">
        <v>1055</v>
      </c>
      <c r="D43" s="8" t="s">
        <v>13</v>
      </c>
      <c r="E43" s="8" t="s">
        <v>82</v>
      </c>
      <c r="F43" s="8"/>
      <c r="G43" s="8" t="s">
        <v>14</v>
      </c>
      <c r="H43" s="8" t="s">
        <v>83</v>
      </c>
      <c r="I43" s="8" t="s">
        <v>16</v>
      </c>
      <c r="J43" s="8" t="s">
        <v>84</v>
      </c>
      <c r="K43" s="7" t="s">
        <v>22</v>
      </c>
      <c r="L43" s="7" t="s">
        <v>18</v>
      </c>
      <c r="M43" s="7" t="s">
        <v>18</v>
      </c>
      <c r="N43" s="64"/>
      <c r="O43" s="64">
        <v>194</v>
      </c>
      <c r="P43" s="64">
        <v>195</v>
      </c>
      <c r="Q43" s="64">
        <f t="shared" si="5"/>
        <v>389</v>
      </c>
      <c r="R43" s="64"/>
    </row>
    <row r="44" spans="1:18" ht="30" x14ac:dyDescent="0.25">
      <c r="A44" s="2">
        <f t="shared" si="3"/>
        <v>37</v>
      </c>
      <c r="B44" s="45" t="s">
        <v>1050</v>
      </c>
      <c r="C44" s="7" t="s">
        <v>1055</v>
      </c>
      <c r="D44" s="8" t="s">
        <v>13</v>
      </c>
      <c r="E44" s="8" t="s">
        <v>183</v>
      </c>
      <c r="F44" s="8"/>
      <c r="G44" s="8" t="s">
        <v>14</v>
      </c>
      <c r="H44" s="8" t="s">
        <v>184</v>
      </c>
      <c r="I44" s="8" t="s">
        <v>16</v>
      </c>
      <c r="J44" s="8" t="s">
        <v>185</v>
      </c>
      <c r="K44" s="7" t="s">
        <v>22</v>
      </c>
      <c r="L44" s="7" t="s">
        <v>18</v>
      </c>
      <c r="M44" s="7" t="s">
        <v>18</v>
      </c>
      <c r="N44" s="64"/>
      <c r="O44" s="64">
        <v>768</v>
      </c>
      <c r="P44" s="64">
        <v>439</v>
      </c>
      <c r="Q44" s="64">
        <f t="shared" si="5"/>
        <v>1207</v>
      </c>
      <c r="R44" s="64"/>
    </row>
    <row r="45" spans="1:18" ht="30" x14ac:dyDescent="0.25">
      <c r="A45" s="2">
        <f t="shared" si="3"/>
        <v>38</v>
      </c>
      <c r="B45" s="45" t="s">
        <v>1050</v>
      </c>
      <c r="C45" s="7" t="s">
        <v>1055</v>
      </c>
      <c r="D45" s="8" t="s">
        <v>13</v>
      </c>
      <c r="E45" s="8" t="s">
        <v>52</v>
      </c>
      <c r="F45" s="8"/>
      <c r="G45" s="8" t="s">
        <v>14</v>
      </c>
      <c r="H45" s="8" t="s">
        <v>53</v>
      </c>
      <c r="I45" s="8" t="s">
        <v>16</v>
      </c>
      <c r="J45" s="8" t="s">
        <v>54</v>
      </c>
      <c r="K45" s="7" t="s">
        <v>22</v>
      </c>
      <c r="L45" s="7" t="s">
        <v>18</v>
      </c>
      <c r="M45" s="7" t="s">
        <v>18</v>
      </c>
      <c r="N45" s="64"/>
      <c r="O45" s="64">
        <v>410</v>
      </c>
      <c r="P45" s="64">
        <v>302</v>
      </c>
      <c r="Q45" s="64">
        <f t="shared" si="5"/>
        <v>712</v>
      </c>
      <c r="R45" s="64"/>
    </row>
    <row r="46" spans="1:18" ht="30" x14ac:dyDescent="0.25">
      <c r="A46" s="2">
        <f t="shared" si="3"/>
        <v>39</v>
      </c>
      <c r="B46" s="45" t="s">
        <v>1050</v>
      </c>
      <c r="C46" s="7" t="s">
        <v>1055</v>
      </c>
      <c r="D46" s="8" t="s">
        <v>13</v>
      </c>
      <c r="E46" s="8" t="s">
        <v>175</v>
      </c>
      <c r="F46" s="8"/>
      <c r="G46" s="8" t="s">
        <v>14</v>
      </c>
      <c r="H46" s="8" t="s">
        <v>176</v>
      </c>
      <c r="I46" s="8" t="s">
        <v>16</v>
      </c>
      <c r="J46" s="8" t="s">
        <v>177</v>
      </c>
      <c r="K46" s="7" t="s">
        <v>22</v>
      </c>
      <c r="L46" s="7" t="s">
        <v>18</v>
      </c>
      <c r="M46" s="7" t="s">
        <v>18</v>
      </c>
      <c r="N46" s="64"/>
      <c r="O46" s="64">
        <v>67</v>
      </c>
      <c r="P46" s="64">
        <v>85</v>
      </c>
      <c r="Q46" s="64">
        <f t="shared" si="5"/>
        <v>152</v>
      </c>
      <c r="R46" s="64"/>
    </row>
    <row r="47" spans="1:18" ht="30" x14ac:dyDescent="0.25">
      <c r="A47" s="2">
        <f t="shared" si="3"/>
        <v>40</v>
      </c>
      <c r="B47" s="45" t="s">
        <v>1050</v>
      </c>
      <c r="C47" s="7" t="s">
        <v>1055</v>
      </c>
      <c r="D47" s="8" t="s">
        <v>13</v>
      </c>
      <c r="E47" s="8" t="s">
        <v>131</v>
      </c>
      <c r="F47" s="8"/>
      <c r="G47" s="8" t="s">
        <v>14</v>
      </c>
      <c r="H47" s="8" t="s">
        <v>132</v>
      </c>
      <c r="I47" s="8" t="s">
        <v>16</v>
      </c>
      <c r="J47" s="8" t="s">
        <v>133</v>
      </c>
      <c r="K47" s="7" t="s">
        <v>22</v>
      </c>
      <c r="L47" s="7" t="s">
        <v>18</v>
      </c>
      <c r="M47" s="7" t="s">
        <v>18</v>
      </c>
      <c r="N47" s="64"/>
      <c r="O47" s="64">
        <v>358</v>
      </c>
      <c r="P47" s="64">
        <v>279</v>
      </c>
      <c r="Q47" s="64">
        <f t="shared" si="5"/>
        <v>637</v>
      </c>
      <c r="R47" s="64"/>
    </row>
    <row r="48" spans="1:18" ht="30" x14ac:dyDescent="0.25">
      <c r="A48" s="2">
        <f t="shared" si="3"/>
        <v>41</v>
      </c>
      <c r="B48" s="45" t="s">
        <v>1050</v>
      </c>
      <c r="C48" s="7" t="s">
        <v>1055</v>
      </c>
      <c r="D48" s="8" t="s">
        <v>13</v>
      </c>
      <c r="E48" s="8" t="s">
        <v>29</v>
      </c>
      <c r="F48" s="8"/>
      <c r="G48" s="8" t="s">
        <v>14</v>
      </c>
      <c r="H48" s="8" t="s">
        <v>30</v>
      </c>
      <c r="I48" s="8" t="s">
        <v>16</v>
      </c>
      <c r="J48" s="8" t="s">
        <v>31</v>
      </c>
      <c r="K48" s="7" t="s">
        <v>22</v>
      </c>
      <c r="L48" s="7" t="s">
        <v>22</v>
      </c>
      <c r="M48" s="7" t="s">
        <v>18</v>
      </c>
      <c r="N48" s="64"/>
      <c r="O48" s="64"/>
      <c r="P48" s="64">
        <v>236</v>
      </c>
      <c r="Q48" s="64">
        <f t="shared" si="5"/>
        <v>236</v>
      </c>
      <c r="R48" s="64"/>
    </row>
    <row r="49" spans="1:18" ht="30" x14ac:dyDescent="0.25">
      <c r="A49" s="2">
        <f t="shared" si="3"/>
        <v>42</v>
      </c>
      <c r="B49" s="45" t="s">
        <v>1050</v>
      </c>
      <c r="C49" s="7" t="s">
        <v>1055</v>
      </c>
      <c r="D49" s="8" t="s">
        <v>13</v>
      </c>
      <c r="E49" s="8" t="s">
        <v>29</v>
      </c>
      <c r="F49" s="8"/>
      <c r="G49" s="8" t="s">
        <v>14</v>
      </c>
      <c r="H49" s="8" t="s">
        <v>126</v>
      </c>
      <c r="I49" s="8" t="s">
        <v>16</v>
      </c>
      <c r="J49" s="8" t="s">
        <v>127</v>
      </c>
      <c r="K49" s="7" t="s">
        <v>22</v>
      </c>
      <c r="L49" s="7" t="s">
        <v>18</v>
      </c>
      <c r="M49" s="7" t="s">
        <v>18</v>
      </c>
      <c r="N49" s="64"/>
      <c r="O49" s="64">
        <v>382</v>
      </c>
      <c r="P49" s="64">
        <v>64</v>
      </c>
      <c r="Q49" s="64">
        <f t="shared" si="5"/>
        <v>446</v>
      </c>
      <c r="R49" s="64"/>
    </row>
    <row r="50" spans="1:18" ht="30" x14ac:dyDescent="0.25">
      <c r="A50" s="2">
        <f t="shared" si="3"/>
        <v>43</v>
      </c>
      <c r="B50" s="45" t="s">
        <v>1050</v>
      </c>
      <c r="C50" s="7" t="s">
        <v>1055</v>
      </c>
      <c r="D50" s="8" t="s">
        <v>13</v>
      </c>
      <c r="E50" s="8" t="s">
        <v>94</v>
      </c>
      <c r="F50" s="8"/>
      <c r="G50" s="43" t="s">
        <v>14</v>
      </c>
      <c r="H50" s="8" t="s">
        <v>95</v>
      </c>
      <c r="I50" s="8" t="s">
        <v>16</v>
      </c>
      <c r="J50" s="8" t="s">
        <v>96</v>
      </c>
      <c r="K50" s="7" t="s">
        <v>22</v>
      </c>
      <c r="L50" s="7" t="s">
        <v>18</v>
      </c>
      <c r="M50" s="7" t="s">
        <v>18</v>
      </c>
      <c r="N50" s="64"/>
      <c r="O50" s="64">
        <v>269</v>
      </c>
      <c r="P50" s="64">
        <v>202</v>
      </c>
      <c r="Q50" s="64">
        <f t="shared" si="5"/>
        <v>471</v>
      </c>
      <c r="R50" s="64"/>
    </row>
    <row r="51" spans="1:18" ht="30" x14ac:dyDescent="0.25">
      <c r="A51" s="2">
        <f>1+A50</f>
        <v>44</v>
      </c>
      <c r="B51" s="45" t="s">
        <v>1050</v>
      </c>
      <c r="C51" s="7" t="s">
        <v>1055</v>
      </c>
      <c r="D51" s="8" t="s">
        <v>13</v>
      </c>
      <c r="E51" s="8" t="s">
        <v>109</v>
      </c>
      <c r="F51" s="8"/>
      <c r="G51" s="8" t="s">
        <v>14</v>
      </c>
      <c r="H51" s="8" t="s">
        <v>110</v>
      </c>
      <c r="I51" s="8" t="s">
        <v>16</v>
      </c>
      <c r="J51" s="8" t="s">
        <v>111</v>
      </c>
      <c r="K51" s="7" t="s">
        <v>22</v>
      </c>
      <c r="L51" s="7" t="s">
        <v>18</v>
      </c>
      <c r="M51" s="7" t="s">
        <v>18</v>
      </c>
      <c r="N51" s="64"/>
      <c r="O51" s="64">
        <v>643</v>
      </c>
      <c r="P51" s="64">
        <v>471</v>
      </c>
      <c r="Q51" s="64">
        <f t="shared" si="5"/>
        <v>1114</v>
      </c>
      <c r="R51" s="64"/>
    </row>
    <row r="52" spans="1:18" ht="30" x14ac:dyDescent="0.25">
      <c r="A52" s="2">
        <f t="shared" si="3"/>
        <v>45</v>
      </c>
      <c r="B52" s="45" t="s">
        <v>1050</v>
      </c>
      <c r="C52" s="7" t="s">
        <v>1055</v>
      </c>
      <c r="D52" s="8" t="s">
        <v>13</v>
      </c>
      <c r="E52" s="8" t="s">
        <v>26</v>
      </c>
      <c r="F52" s="8"/>
      <c r="G52" s="8" t="s">
        <v>14</v>
      </c>
      <c r="H52" s="8" t="s">
        <v>27</v>
      </c>
      <c r="I52" s="8" t="s">
        <v>16</v>
      </c>
      <c r="J52" s="8" t="s">
        <v>28</v>
      </c>
      <c r="K52" s="7" t="s">
        <v>22</v>
      </c>
      <c r="L52" s="7" t="s">
        <v>18</v>
      </c>
      <c r="M52" s="7" t="s">
        <v>18</v>
      </c>
      <c r="N52" s="64"/>
      <c r="O52" s="64">
        <v>456</v>
      </c>
      <c r="P52" s="64">
        <v>752</v>
      </c>
      <c r="Q52" s="64">
        <f t="shared" si="5"/>
        <v>1208</v>
      </c>
      <c r="R52" s="64"/>
    </row>
    <row r="53" spans="1:18" ht="30" x14ac:dyDescent="0.25">
      <c r="A53" s="2">
        <f t="shared" si="3"/>
        <v>46</v>
      </c>
      <c r="B53" s="45" t="s">
        <v>1050</v>
      </c>
      <c r="C53" s="7" t="s">
        <v>1055</v>
      </c>
      <c r="D53" s="8" t="s">
        <v>13</v>
      </c>
      <c r="E53" s="8" t="s">
        <v>64</v>
      </c>
      <c r="F53" s="8"/>
      <c r="G53" s="8" t="s">
        <v>14</v>
      </c>
      <c r="H53" s="8" t="s">
        <v>65</v>
      </c>
      <c r="I53" s="8" t="s">
        <v>16</v>
      </c>
      <c r="J53" s="8" t="s">
        <v>66</v>
      </c>
      <c r="K53" s="7" t="s">
        <v>22</v>
      </c>
      <c r="L53" s="7" t="s">
        <v>18</v>
      </c>
      <c r="M53" s="7" t="s">
        <v>18</v>
      </c>
      <c r="N53" s="64"/>
      <c r="O53" s="64">
        <v>263</v>
      </c>
      <c r="P53" s="64">
        <v>245</v>
      </c>
      <c r="Q53" s="64">
        <f t="shared" si="5"/>
        <v>508</v>
      </c>
      <c r="R53" s="64"/>
    </row>
    <row r="54" spans="1:18" ht="30" x14ac:dyDescent="0.25">
      <c r="A54" s="2">
        <f t="shared" si="3"/>
        <v>47</v>
      </c>
      <c r="B54" s="45" t="s">
        <v>1050</v>
      </c>
      <c r="C54" s="7" t="s">
        <v>1055</v>
      </c>
      <c r="D54" s="8" t="s">
        <v>13</v>
      </c>
      <c r="E54" s="8" t="s">
        <v>156</v>
      </c>
      <c r="F54" s="8"/>
      <c r="G54" s="8" t="s">
        <v>14</v>
      </c>
      <c r="H54" s="8" t="s">
        <v>157</v>
      </c>
      <c r="I54" s="8" t="s">
        <v>16</v>
      </c>
      <c r="J54" s="8" t="s">
        <v>158</v>
      </c>
      <c r="K54" s="7" t="s">
        <v>22</v>
      </c>
      <c r="L54" s="7" t="s">
        <v>18</v>
      </c>
      <c r="M54" s="7" t="s">
        <v>18</v>
      </c>
      <c r="N54" s="64"/>
      <c r="O54" s="64">
        <v>564</v>
      </c>
      <c r="P54" s="64">
        <v>308</v>
      </c>
      <c r="Q54" s="64">
        <f t="shared" si="5"/>
        <v>872</v>
      </c>
      <c r="R54" s="64"/>
    </row>
    <row r="55" spans="1:18" ht="30" x14ac:dyDescent="0.25">
      <c r="A55" s="2">
        <f t="shared" si="3"/>
        <v>48</v>
      </c>
      <c r="B55" s="45" t="s">
        <v>1050</v>
      </c>
      <c r="C55" s="7" t="s">
        <v>1055</v>
      </c>
      <c r="D55" s="8" t="s">
        <v>13</v>
      </c>
      <c r="E55" s="8" t="s">
        <v>145</v>
      </c>
      <c r="F55" s="8"/>
      <c r="G55" s="8" t="s">
        <v>14</v>
      </c>
      <c r="H55" s="8" t="s">
        <v>146</v>
      </c>
      <c r="I55" s="8" t="s">
        <v>16</v>
      </c>
      <c r="J55" s="8" t="s">
        <v>147</v>
      </c>
      <c r="K55" s="7" t="s">
        <v>22</v>
      </c>
      <c r="L55" s="7" t="s">
        <v>18</v>
      </c>
      <c r="M55" s="7" t="s">
        <v>18</v>
      </c>
      <c r="N55" s="64"/>
      <c r="O55" s="64">
        <v>706</v>
      </c>
      <c r="P55" s="64">
        <v>388</v>
      </c>
      <c r="Q55" s="64">
        <f t="shared" si="5"/>
        <v>1094</v>
      </c>
      <c r="R55" s="64"/>
    </row>
    <row r="56" spans="1:18" ht="30" x14ac:dyDescent="0.25">
      <c r="A56" s="2">
        <f t="shared" si="3"/>
        <v>49</v>
      </c>
      <c r="B56" s="45" t="s">
        <v>1050</v>
      </c>
      <c r="C56" s="7" t="s">
        <v>1055</v>
      </c>
      <c r="D56" s="8" t="s">
        <v>13</v>
      </c>
      <c r="E56" s="8" t="s">
        <v>189</v>
      </c>
      <c r="F56" s="8"/>
      <c r="G56" s="8" t="s">
        <v>14</v>
      </c>
      <c r="H56" s="8" t="s">
        <v>190</v>
      </c>
      <c r="I56" s="8" t="s">
        <v>191</v>
      </c>
      <c r="J56" s="8" t="s">
        <v>192</v>
      </c>
      <c r="K56" s="7" t="s">
        <v>22</v>
      </c>
      <c r="L56" s="7" t="s">
        <v>18</v>
      </c>
      <c r="M56" s="7" t="s">
        <v>22</v>
      </c>
      <c r="N56" s="64"/>
      <c r="O56" s="64">
        <v>385</v>
      </c>
      <c r="P56" s="64"/>
      <c r="Q56" s="64">
        <f t="shared" si="5"/>
        <v>385</v>
      </c>
      <c r="R56" s="64"/>
    </row>
    <row r="57" spans="1:18" ht="30" x14ac:dyDescent="0.25">
      <c r="A57" s="2">
        <f t="shared" si="3"/>
        <v>50</v>
      </c>
      <c r="B57" s="45" t="s">
        <v>1050</v>
      </c>
      <c r="C57" s="7" t="s">
        <v>1055</v>
      </c>
      <c r="D57" s="8" t="s">
        <v>13</v>
      </c>
      <c r="E57" s="8" t="s">
        <v>148</v>
      </c>
      <c r="F57" s="8"/>
      <c r="G57" s="8" t="s">
        <v>14</v>
      </c>
      <c r="H57" s="8" t="s">
        <v>149</v>
      </c>
      <c r="I57" s="8" t="s">
        <v>16</v>
      </c>
      <c r="J57" s="8" t="s">
        <v>150</v>
      </c>
      <c r="K57" s="7" t="s">
        <v>22</v>
      </c>
      <c r="L57" s="7" t="s">
        <v>18</v>
      </c>
      <c r="M57" s="7" t="s">
        <v>18</v>
      </c>
      <c r="N57" s="64"/>
      <c r="O57" s="64">
        <v>610</v>
      </c>
      <c r="P57" s="64">
        <v>324</v>
      </c>
      <c r="Q57" s="64">
        <f t="shared" si="5"/>
        <v>934</v>
      </c>
      <c r="R57" s="64"/>
    </row>
    <row r="58" spans="1:18" ht="30" x14ac:dyDescent="0.25">
      <c r="A58" s="2">
        <f>1+A57</f>
        <v>51</v>
      </c>
      <c r="B58" s="45" t="s">
        <v>1050</v>
      </c>
      <c r="C58" s="7" t="s">
        <v>1055</v>
      </c>
      <c r="D58" s="8" t="s">
        <v>13</v>
      </c>
      <c r="E58" s="8" t="s">
        <v>115</v>
      </c>
      <c r="F58" s="8"/>
      <c r="G58" s="8" t="s">
        <v>14</v>
      </c>
      <c r="H58" s="8" t="s">
        <v>116</v>
      </c>
      <c r="I58" s="8" t="s">
        <v>16</v>
      </c>
      <c r="J58" s="8" t="s">
        <v>117</v>
      </c>
      <c r="K58" s="7" t="s">
        <v>22</v>
      </c>
      <c r="L58" s="7" t="s">
        <v>18</v>
      </c>
      <c r="M58" s="7" t="s">
        <v>18</v>
      </c>
      <c r="N58" s="64"/>
      <c r="O58" s="64">
        <v>408</v>
      </c>
      <c r="P58" s="64">
        <v>298</v>
      </c>
      <c r="Q58" s="64">
        <f t="shared" si="5"/>
        <v>706</v>
      </c>
      <c r="R58" s="64"/>
    </row>
    <row r="59" spans="1:18" ht="30" x14ac:dyDescent="0.25">
      <c r="A59" s="2">
        <f t="shared" si="3"/>
        <v>52</v>
      </c>
      <c r="B59" s="45" t="s">
        <v>1050</v>
      </c>
      <c r="C59" s="7" t="s">
        <v>1055</v>
      </c>
      <c r="D59" s="8" t="s">
        <v>13</v>
      </c>
      <c r="E59" s="8" t="s">
        <v>120</v>
      </c>
      <c r="F59" s="8"/>
      <c r="G59" s="8" t="s">
        <v>14</v>
      </c>
      <c r="H59" s="8" t="s">
        <v>121</v>
      </c>
      <c r="I59" s="8" t="s">
        <v>16</v>
      </c>
      <c r="J59" s="8" t="s">
        <v>122</v>
      </c>
      <c r="K59" s="7" t="s">
        <v>22</v>
      </c>
      <c r="L59" s="7" t="s">
        <v>18</v>
      </c>
      <c r="M59" s="7" t="s">
        <v>18</v>
      </c>
      <c r="N59" s="64"/>
      <c r="O59" s="64">
        <v>314</v>
      </c>
      <c r="P59" s="64">
        <v>261</v>
      </c>
      <c r="Q59" s="64">
        <f t="shared" si="5"/>
        <v>575</v>
      </c>
      <c r="R59" s="64"/>
    </row>
    <row r="60" spans="1:18" ht="30" x14ac:dyDescent="0.25">
      <c r="A60" s="2">
        <f t="shared" si="3"/>
        <v>53</v>
      </c>
      <c r="B60" s="45" t="s">
        <v>1050</v>
      </c>
      <c r="C60" s="7" t="s">
        <v>1055</v>
      </c>
      <c r="D60" s="8" t="s">
        <v>13</v>
      </c>
      <c r="E60" s="8" t="s">
        <v>38</v>
      </c>
      <c r="F60" s="8"/>
      <c r="G60" s="8" t="s">
        <v>14</v>
      </c>
      <c r="H60" s="8" t="s">
        <v>39</v>
      </c>
      <c r="I60" s="8" t="s">
        <v>16</v>
      </c>
      <c r="J60" s="8" t="s">
        <v>40</v>
      </c>
      <c r="K60" s="7" t="s">
        <v>22</v>
      </c>
      <c r="L60" s="7" t="s">
        <v>18</v>
      </c>
      <c r="M60" s="7" t="s">
        <v>22</v>
      </c>
      <c r="N60" s="64"/>
      <c r="O60" s="64">
        <v>564</v>
      </c>
      <c r="P60" s="64"/>
      <c r="Q60" s="64">
        <f t="shared" si="5"/>
        <v>564</v>
      </c>
      <c r="R60" s="64"/>
    </row>
    <row r="61" spans="1:18" ht="30" x14ac:dyDescent="0.25">
      <c r="A61" s="2">
        <f t="shared" si="3"/>
        <v>54</v>
      </c>
      <c r="B61" s="45" t="s">
        <v>1050</v>
      </c>
      <c r="C61" s="7" t="s">
        <v>1055</v>
      </c>
      <c r="D61" s="8" t="s">
        <v>13</v>
      </c>
      <c r="E61" s="8" t="s">
        <v>38</v>
      </c>
      <c r="F61" s="8"/>
      <c r="G61" s="8" t="s">
        <v>14</v>
      </c>
      <c r="H61" s="8" t="s">
        <v>151</v>
      </c>
      <c r="I61" s="8" t="s">
        <v>16</v>
      </c>
      <c r="J61" s="8" t="s">
        <v>152</v>
      </c>
      <c r="K61" s="7" t="s">
        <v>22</v>
      </c>
      <c r="L61" s="7" t="s">
        <v>18</v>
      </c>
      <c r="M61" s="7" t="s">
        <v>18</v>
      </c>
      <c r="N61" s="64"/>
      <c r="O61" s="64">
        <v>0</v>
      </c>
      <c r="P61" s="64">
        <v>479</v>
      </c>
      <c r="Q61" s="64">
        <f t="shared" si="5"/>
        <v>479</v>
      </c>
      <c r="R61" s="64"/>
    </row>
    <row r="62" spans="1:18" ht="30" x14ac:dyDescent="0.25">
      <c r="A62" s="2">
        <f t="shared" si="3"/>
        <v>55</v>
      </c>
      <c r="B62" s="45" t="s">
        <v>1050</v>
      </c>
      <c r="C62" s="7" t="s">
        <v>1055</v>
      </c>
      <c r="D62" s="8" t="s">
        <v>13</v>
      </c>
      <c r="E62" s="8" t="s">
        <v>170</v>
      </c>
      <c r="F62" s="8"/>
      <c r="G62" s="8" t="s">
        <v>14</v>
      </c>
      <c r="H62" s="8" t="s">
        <v>171</v>
      </c>
      <c r="I62" s="8" t="s">
        <v>16</v>
      </c>
      <c r="J62" s="8" t="s">
        <v>172</v>
      </c>
      <c r="K62" s="7" t="s">
        <v>22</v>
      </c>
      <c r="L62" s="7" t="s">
        <v>18</v>
      </c>
      <c r="M62" s="7" t="s">
        <v>18</v>
      </c>
      <c r="N62" s="64"/>
      <c r="O62" s="64">
        <v>652</v>
      </c>
      <c r="P62" s="64">
        <v>803</v>
      </c>
      <c r="Q62" s="64">
        <f t="shared" si="5"/>
        <v>1455</v>
      </c>
      <c r="R62" s="64"/>
    </row>
    <row r="63" spans="1:18" ht="30" x14ac:dyDescent="0.25">
      <c r="A63" s="2">
        <f t="shared" si="3"/>
        <v>56</v>
      </c>
      <c r="B63" s="45" t="s">
        <v>1050</v>
      </c>
      <c r="C63" s="7" t="s">
        <v>1055</v>
      </c>
      <c r="D63" s="8" t="s">
        <v>13</v>
      </c>
      <c r="E63" s="8" t="s">
        <v>193</v>
      </c>
      <c r="F63" s="8"/>
      <c r="G63" s="8" t="s">
        <v>14</v>
      </c>
      <c r="H63" s="8" t="s">
        <v>194</v>
      </c>
      <c r="I63" s="8" t="s">
        <v>191</v>
      </c>
      <c r="J63" s="8" t="s">
        <v>195</v>
      </c>
      <c r="K63" s="7" t="s">
        <v>22</v>
      </c>
      <c r="L63" s="7" t="s">
        <v>18</v>
      </c>
      <c r="M63" s="7" t="s">
        <v>18</v>
      </c>
      <c r="N63" s="64"/>
      <c r="O63" s="64">
        <v>613</v>
      </c>
      <c r="P63" s="64">
        <v>530</v>
      </c>
      <c r="Q63" s="64">
        <f t="shared" si="5"/>
        <v>1143</v>
      </c>
      <c r="R63" s="64"/>
    </row>
    <row r="64" spans="1:18" ht="30" x14ac:dyDescent="0.25">
      <c r="A64" s="2">
        <f t="shared" si="3"/>
        <v>57</v>
      </c>
      <c r="B64" s="45" t="s">
        <v>1050</v>
      </c>
      <c r="C64" s="7" t="s">
        <v>1055</v>
      </c>
      <c r="D64" s="8" t="s">
        <v>13</v>
      </c>
      <c r="E64" s="8" t="s">
        <v>193</v>
      </c>
      <c r="F64" s="8"/>
      <c r="G64" s="8" t="s">
        <v>14</v>
      </c>
      <c r="H64" s="8" t="s">
        <v>196</v>
      </c>
      <c r="I64" s="8" t="s">
        <v>191</v>
      </c>
      <c r="J64" s="8" t="s">
        <v>197</v>
      </c>
      <c r="K64" s="7" t="s">
        <v>22</v>
      </c>
      <c r="L64" s="7" t="s">
        <v>18</v>
      </c>
      <c r="M64" s="7" t="s">
        <v>22</v>
      </c>
      <c r="N64" s="64"/>
      <c r="O64" s="64">
        <v>24</v>
      </c>
      <c r="P64" s="64"/>
      <c r="Q64" s="64">
        <f t="shared" si="5"/>
        <v>24</v>
      </c>
      <c r="R64" s="64"/>
    </row>
    <row r="65" spans="1:18" ht="30" x14ac:dyDescent="0.25">
      <c r="A65" s="2">
        <f>1+A64</f>
        <v>58</v>
      </c>
      <c r="B65" s="45" t="s">
        <v>1050</v>
      </c>
      <c r="C65" s="7" t="s">
        <v>1055</v>
      </c>
      <c r="D65" s="8" t="s">
        <v>13</v>
      </c>
      <c r="E65" s="8" t="s">
        <v>23</v>
      </c>
      <c r="F65" s="8"/>
      <c r="G65" s="8" t="s">
        <v>14</v>
      </c>
      <c r="H65" s="8" t="s">
        <v>24</v>
      </c>
      <c r="I65" s="8" t="s">
        <v>16</v>
      </c>
      <c r="J65" s="8" t="s">
        <v>25</v>
      </c>
      <c r="K65" s="7" t="s">
        <v>22</v>
      </c>
      <c r="L65" s="7" t="s">
        <v>18</v>
      </c>
      <c r="M65" s="7" t="s">
        <v>18</v>
      </c>
      <c r="N65" s="64"/>
      <c r="O65" s="64">
        <v>47</v>
      </c>
      <c r="P65" s="64">
        <v>33</v>
      </c>
      <c r="Q65" s="64">
        <f t="shared" si="5"/>
        <v>80</v>
      </c>
      <c r="R65" s="64"/>
    </row>
    <row r="66" spans="1:18" ht="30" x14ac:dyDescent="0.25">
      <c r="A66" s="2">
        <f t="shared" si="3"/>
        <v>59</v>
      </c>
      <c r="B66" s="45" t="s">
        <v>1050</v>
      </c>
      <c r="C66" s="7" t="s">
        <v>1055</v>
      </c>
      <c r="D66" s="8" t="s">
        <v>13</v>
      </c>
      <c r="E66" s="8" t="s">
        <v>19</v>
      </c>
      <c r="F66" s="8"/>
      <c r="G66" s="8" t="s">
        <v>14</v>
      </c>
      <c r="H66" s="8" t="s">
        <v>20</v>
      </c>
      <c r="I66" s="8" t="s">
        <v>16</v>
      </c>
      <c r="J66" s="8" t="s">
        <v>21</v>
      </c>
      <c r="K66" s="7" t="s">
        <v>22</v>
      </c>
      <c r="L66" s="7" t="s">
        <v>18</v>
      </c>
      <c r="M66" s="7" t="s">
        <v>18</v>
      </c>
      <c r="N66" s="64"/>
      <c r="O66" s="64">
        <v>412</v>
      </c>
      <c r="P66" s="64">
        <v>558</v>
      </c>
      <c r="Q66" s="64">
        <f t="shared" si="5"/>
        <v>970</v>
      </c>
      <c r="R66" s="64"/>
    </row>
    <row r="67" spans="1:18" ht="30" x14ac:dyDescent="0.25">
      <c r="A67" s="2">
        <f t="shared" si="3"/>
        <v>60</v>
      </c>
      <c r="B67" s="45" t="s">
        <v>1050</v>
      </c>
      <c r="C67" s="7" t="s">
        <v>1055</v>
      </c>
      <c r="D67" s="8" t="s">
        <v>13</v>
      </c>
      <c r="E67" s="8" t="s">
        <v>106</v>
      </c>
      <c r="F67" s="8"/>
      <c r="G67" s="8" t="s">
        <v>14</v>
      </c>
      <c r="H67" s="8" t="s">
        <v>107</v>
      </c>
      <c r="I67" s="8" t="s">
        <v>16</v>
      </c>
      <c r="J67" s="8" t="s">
        <v>108</v>
      </c>
      <c r="K67" s="7" t="s">
        <v>22</v>
      </c>
      <c r="L67" s="7" t="s">
        <v>18</v>
      </c>
      <c r="M67" s="7" t="s">
        <v>18</v>
      </c>
      <c r="N67" s="64"/>
      <c r="O67" s="64">
        <v>541</v>
      </c>
      <c r="P67" s="64">
        <v>340</v>
      </c>
      <c r="Q67" s="64">
        <f t="shared" si="5"/>
        <v>881</v>
      </c>
      <c r="R67" s="64"/>
    </row>
    <row r="68" spans="1:18" ht="30" x14ac:dyDescent="0.25">
      <c r="A68" s="2">
        <f t="shared" si="3"/>
        <v>61</v>
      </c>
      <c r="B68" s="45" t="s">
        <v>1050</v>
      </c>
      <c r="C68" s="7" t="s">
        <v>1055</v>
      </c>
      <c r="D68" s="8" t="s">
        <v>13</v>
      </c>
      <c r="E68" s="8" t="s">
        <v>91</v>
      </c>
      <c r="F68" s="8"/>
      <c r="G68" s="8" t="s">
        <v>14</v>
      </c>
      <c r="H68" s="8" t="s">
        <v>92</v>
      </c>
      <c r="I68" s="8" t="s">
        <v>16</v>
      </c>
      <c r="J68" s="8" t="s">
        <v>93</v>
      </c>
      <c r="K68" s="7" t="s">
        <v>22</v>
      </c>
      <c r="L68" s="7" t="s">
        <v>18</v>
      </c>
      <c r="M68" s="7" t="s">
        <v>18</v>
      </c>
      <c r="N68" s="64"/>
      <c r="O68" s="64">
        <v>267</v>
      </c>
      <c r="P68" s="64">
        <v>331</v>
      </c>
      <c r="Q68" s="64">
        <f t="shared" si="5"/>
        <v>598</v>
      </c>
      <c r="R68" s="64"/>
    </row>
    <row r="69" spans="1:18" ht="30" x14ac:dyDescent="0.25">
      <c r="A69" s="2">
        <f t="shared" si="3"/>
        <v>62</v>
      </c>
      <c r="B69" s="45" t="s">
        <v>1050</v>
      </c>
      <c r="C69" s="7" t="s">
        <v>1055</v>
      </c>
      <c r="D69" s="8" t="s">
        <v>13</v>
      </c>
      <c r="E69" s="8" t="s">
        <v>91</v>
      </c>
      <c r="F69" s="8"/>
      <c r="G69" s="8" t="s">
        <v>14</v>
      </c>
      <c r="H69" s="8" t="s">
        <v>198</v>
      </c>
      <c r="I69" s="8" t="s">
        <v>191</v>
      </c>
      <c r="J69" s="8" t="s">
        <v>147</v>
      </c>
      <c r="K69" s="7" t="s">
        <v>22</v>
      </c>
      <c r="L69" s="7" t="s">
        <v>18</v>
      </c>
      <c r="M69" s="7" t="s">
        <v>22</v>
      </c>
      <c r="N69" s="64"/>
      <c r="O69" s="64">
        <v>286</v>
      </c>
      <c r="P69" s="64"/>
      <c r="Q69" s="64">
        <f t="shared" si="5"/>
        <v>286</v>
      </c>
      <c r="R69" s="64"/>
    </row>
    <row r="70" spans="1:18" ht="30" x14ac:dyDescent="0.25">
      <c r="A70" s="2">
        <f t="shared" si="3"/>
        <v>63</v>
      </c>
      <c r="B70" s="45" t="s">
        <v>1050</v>
      </c>
      <c r="C70" s="7" t="s">
        <v>1055</v>
      </c>
      <c r="D70" s="8" t="s">
        <v>13</v>
      </c>
      <c r="E70" s="8" t="s">
        <v>128</v>
      </c>
      <c r="F70" s="8"/>
      <c r="G70" s="8" t="s">
        <v>14</v>
      </c>
      <c r="H70" s="8" t="s">
        <v>129</v>
      </c>
      <c r="I70" s="8" t="s">
        <v>16</v>
      </c>
      <c r="J70" s="8" t="s">
        <v>130</v>
      </c>
      <c r="K70" s="7" t="s">
        <v>22</v>
      </c>
      <c r="L70" s="7" t="s">
        <v>18</v>
      </c>
      <c r="M70" s="7" t="s">
        <v>18</v>
      </c>
      <c r="N70" s="64"/>
      <c r="O70" s="64">
        <v>49</v>
      </c>
      <c r="P70" s="64">
        <v>50</v>
      </c>
      <c r="Q70" s="64">
        <f t="shared" si="5"/>
        <v>99</v>
      </c>
      <c r="R70" s="64">
        <v>99</v>
      </c>
    </row>
    <row r="71" spans="1:18" ht="30" x14ac:dyDescent="0.25">
      <c r="A71" s="2">
        <f t="shared" si="3"/>
        <v>64</v>
      </c>
      <c r="B71" s="45" t="s">
        <v>1050</v>
      </c>
      <c r="C71" s="7" t="s">
        <v>1055</v>
      </c>
      <c r="D71" s="8" t="s">
        <v>13</v>
      </c>
      <c r="E71" s="8" t="s">
        <v>103</v>
      </c>
      <c r="F71" s="8"/>
      <c r="G71" s="8" t="s">
        <v>14</v>
      </c>
      <c r="H71" s="8" t="s">
        <v>104</v>
      </c>
      <c r="I71" s="8" t="s">
        <v>16</v>
      </c>
      <c r="J71" s="8" t="s">
        <v>105</v>
      </c>
      <c r="K71" s="7" t="s">
        <v>22</v>
      </c>
      <c r="L71" s="7" t="s">
        <v>18</v>
      </c>
      <c r="M71" s="7" t="s">
        <v>18</v>
      </c>
      <c r="N71" s="64"/>
      <c r="O71" s="64">
        <v>237</v>
      </c>
      <c r="P71" s="64">
        <v>162</v>
      </c>
      <c r="Q71" s="64">
        <f t="shared" si="5"/>
        <v>399</v>
      </c>
      <c r="R71" s="64"/>
    </row>
    <row r="72" spans="1:18" ht="30" x14ac:dyDescent="0.25">
      <c r="A72" s="2">
        <f>1+A71</f>
        <v>65</v>
      </c>
      <c r="B72" s="45" t="s">
        <v>1050</v>
      </c>
      <c r="C72" s="7" t="s">
        <v>1055</v>
      </c>
      <c r="D72" s="8" t="s">
        <v>13</v>
      </c>
      <c r="E72" s="8" t="s">
        <v>120</v>
      </c>
      <c r="F72" s="8" t="s">
        <v>162</v>
      </c>
      <c r="G72" s="8" t="s">
        <v>14</v>
      </c>
      <c r="H72" s="8" t="s">
        <v>163</v>
      </c>
      <c r="I72" s="8" t="s">
        <v>16</v>
      </c>
      <c r="J72" s="8" t="s">
        <v>102</v>
      </c>
      <c r="K72" s="7" t="s">
        <v>22</v>
      </c>
      <c r="L72" s="7" t="s">
        <v>18</v>
      </c>
      <c r="M72" s="7" t="s">
        <v>22</v>
      </c>
      <c r="N72" s="64"/>
      <c r="O72" s="64">
        <v>18</v>
      </c>
      <c r="P72" s="64"/>
      <c r="Q72" s="64">
        <f t="shared" ref="Q72:Q73" si="6">N72+O72+P72</f>
        <v>18</v>
      </c>
      <c r="R72" s="64"/>
    </row>
    <row r="73" spans="1:18" ht="30" x14ac:dyDescent="0.25">
      <c r="A73" s="2">
        <f t="shared" si="3"/>
        <v>66</v>
      </c>
      <c r="B73" s="45" t="s">
        <v>1050</v>
      </c>
      <c r="C73" s="7" t="s">
        <v>1055</v>
      </c>
      <c r="D73" s="8" t="s">
        <v>13</v>
      </c>
      <c r="E73" s="8" t="s">
        <v>112</v>
      </c>
      <c r="F73" s="8"/>
      <c r="G73" s="8" t="s">
        <v>14</v>
      </c>
      <c r="H73" s="8" t="s">
        <v>113</v>
      </c>
      <c r="I73" s="8" t="s">
        <v>16</v>
      </c>
      <c r="J73" s="8" t="s">
        <v>114</v>
      </c>
      <c r="K73" s="7" t="s">
        <v>22</v>
      </c>
      <c r="L73" s="7" t="s">
        <v>22</v>
      </c>
      <c r="M73" s="7" t="s">
        <v>18</v>
      </c>
      <c r="N73" s="64"/>
      <c r="O73" s="64"/>
      <c r="P73" s="64">
        <v>28</v>
      </c>
      <c r="Q73" s="64">
        <f t="shared" si="6"/>
        <v>28</v>
      </c>
      <c r="R73" s="64">
        <v>28</v>
      </c>
    </row>
    <row r="74" spans="1:18" ht="18.75" customHeight="1" x14ac:dyDescent="0.25">
      <c r="A74" s="74"/>
      <c r="B74" s="63"/>
      <c r="C74" s="74"/>
      <c r="D74" s="75"/>
      <c r="E74" s="57"/>
      <c r="F74" s="57"/>
      <c r="G74" s="75"/>
      <c r="H74" s="75"/>
      <c r="I74" s="75"/>
      <c r="J74" s="75"/>
      <c r="K74" s="74"/>
      <c r="L74" s="74"/>
      <c r="M74" s="74"/>
      <c r="N74" s="76">
        <f>SUM(N15:N73)</f>
        <v>188</v>
      </c>
      <c r="O74" s="76">
        <f t="shared" ref="O74:R74" si="7">SUM(O15:O73)</f>
        <v>16551</v>
      </c>
      <c r="P74" s="76">
        <f t="shared" si="7"/>
        <v>12377</v>
      </c>
      <c r="Q74" s="76">
        <f t="shared" si="7"/>
        <v>29116</v>
      </c>
      <c r="R74" s="76">
        <f t="shared" si="7"/>
        <v>679</v>
      </c>
    </row>
    <row r="75" spans="1:18" ht="18" customHeight="1" x14ac:dyDescent="0.25">
      <c r="A75" s="4"/>
      <c r="B75" s="42"/>
      <c r="C75" s="4"/>
      <c r="D75" s="4"/>
      <c r="E75" s="55" t="s">
        <v>1047</v>
      </c>
      <c r="F75" s="10"/>
      <c r="G75" s="10"/>
      <c r="H75" s="10"/>
      <c r="I75" s="4"/>
      <c r="J75" s="4"/>
      <c r="K75" s="4"/>
      <c r="L75" s="4"/>
      <c r="M75" s="4"/>
      <c r="N75" s="77">
        <f>N74+N13</f>
        <v>416</v>
      </c>
      <c r="O75" s="77">
        <f t="shared" ref="O75:R75" si="8">O74+O13</f>
        <v>16551</v>
      </c>
      <c r="P75" s="77">
        <f t="shared" si="8"/>
        <v>12377</v>
      </c>
      <c r="Q75" s="77">
        <f t="shared" si="8"/>
        <v>29344</v>
      </c>
      <c r="R75" s="77">
        <f t="shared" si="8"/>
        <v>679</v>
      </c>
    </row>
    <row r="76" spans="1:18" x14ac:dyDescent="0.25">
      <c r="E76" s="5"/>
      <c r="F76" s="5"/>
      <c r="G76" s="5"/>
      <c r="H76" s="5"/>
      <c r="N76" s="93"/>
      <c r="O76" s="93"/>
      <c r="P76" s="93"/>
      <c r="Q76" s="94"/>
      <c r="R76" s="93"/>
    </row>
  </sheetData>
  <sortState xmlns:xlrd2="http://schemas.microsoft.com/office/spreadsheetml/2017/richdata2" ref="B33:Q73">
    <sortCondition ref="E33:E73"/>
  </sortState>
  <mergeCells count="1">
    <mergeCell ref="A3:P3"/>
  </mergeCells>
  <pageMargins left="0.7" right="0.7" top="0.75" bottom="0.75" header="0.3" footer="0.3"/>
  <pageSetup paperSize="9" scale="6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174FCA-AF9A-4FD3-AFD2-70EE3A2AC757}">
  <sheetPr codeName="Foaie4"/>
  <dimension ref="A2:R50"/>
  <sheetViews>
    <sheetView workbookViewId="0">
      <pane ySplit="4" topLeftCell="A32" activePane="bottomLeft" state="frozen"/>
      <selection pane="bottomLeft" activeCell="B44" sqref="B44"/>
    </sheetView>
  </sheetViews>
  <sheetFormatPr defaultRowHeight="15" x14ac:dyDescent="0.25"/>
  <cols>
    <col min="1" max="1" width="5.5703125" style="96" customWidth="1"/>
    <col min="2" max="3" width="7.7109375" style="96" customWidth="1"/>
    <col min="4" max="4" width="9.85546875" style="96" customWidth="1"/>
    <col min="5" max="6" width="49.85546875" style="96" customWidth="1"/>
    <col min="7" max="7" width="8.85546875" style="96" customWidth="1"/>
    <col min="8" max="8" width="13.7109375" style="96" customWidth="1"/>
    <col min="9" max="9" width="16.140625" style="96" customWidth="1"/>
    <col min="10" max="10" width="20.85546875" style="96" customWidth="1"/>
    <col min="11" max="12" width="9.140625" style="96"/>
    <col min="13" max="13" width="10" style="96" customWidth="1"/>
    <col min="14" max="15" width="9.140625" style="96"/>
    <col min="16" max="16" width="9.85546875" style="96" customWidth="1"/>
    <col min="17" max="16384" width="9.140625" style="96"/>
  </cols>
  <sheetData>
    <row r="2" spans="1:18" ht="18.75" x14ac:dyDescent="0.25">
      <c r="E2" s="53" t="s">
        <v>1003</v>
      </c>
      <c r="F2" s="53"/>
    </row>
    <row r="3" spans="1:18" ht="18.75" x14ac:dyDescent="0.25">
      <c r="A3" s="121" t="s">
        <v>1001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98"/>
      <c r="R3" s="109"/>
    </row>
    <row r="4" spans="1:18" ht="60" x14ac:dyDescent="0.25">
      <c r="A4" s="45"/>
      <c r="B4" s="2" t="s">
        <v>1049</v>
      </c>
      <c r="C4" s="2" t="s">
        <v>1051</v>
      </c>
      <c r="D4" s="6" t="s">
        <v>1</v>
      </c>
      <c r="E4" s="3" t="s">
        <v>1157</v>
      </c>
      <c r="F4" s="3" t="s">
        <v>1158</v>
      </c>
      <c r="G4" s="3" t="s">
        <v>2</v>
      </c>
      <c r="H4" s="3" t="s">
        <v>3</v>
      </c>
      <c r="I4" s="3" t="s">
        <v>4</v>
      </c>
      <c r="J4" s="3" t="s">
        <v>5</v>
      </c>
      <c r="K4" s="3" t="s">
        <v>6</v>
      </c>
      <c r="L4" s="3" t="s">
        <v>7</v>
      </c>
      <c r="M4" s="3" t="s">
        <v>8</v>
      </c>
      <c r="N4" s="3" t="s">
        <v>9</v>
      </c>
      <c r="O4" s="3" t="s">
        <v>10</v>
      </c>
      <c r="P4" s="3" t="s">
        <v>11</v>
      </c>
      <c r="Q4" s="3" t="s">
        <v>1159</v>
      </c>
      <c r="R4" s="3" t="s">
        <v>1078</v>
      </c>
    </row>
    <row r="5" spans="1:18" ht="15.75" x14ac:dyDescent="0.25">
      <c r="A5" s="45"/>
      <c r="B5" s="2"/>
      <c r="C5" s="2"/>
      <c r="D5" s="6"/>
      <c r="E5" s="59" t="s">
        <v>1122</v>
      </c>
      <c r="F5" s="59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</row>
    <row r="6" spans="1:18" ht="30" x14ac:dyDescent="0.25">
      <c r="A6" s="45">
        <v>1</v>
      </c>
      <c r="B6" s="7" t="s">
        <v>1050</v>
      </c>
      <c r="C6" s="7" t="s">
        <v>1052</v>
      </c>
      <c r="D6" s="8" t="s">
        <v>13</v>
      </c>
      <c r="E6" s="8" t="s">
        <v>282</v>
      </c>
      <c r="F6" s="8"/>
      <c r="G6" s="8" t="s">
        <v>14</v>
      </c>
      <c r="H6" s="8" t="s">
        <v>283</v>
      </c>
      <c r="I6" s="8" t="s">
        <v>238</v>
      </c>
      <c r="J6" s="8" t="s">
        <v>284</v>
      </c>
      <c r="K6" s="7" t="s">
        <v>18</v>
      </c>
      <c r="L6" s="7" t="s">
        <v>22</v>
      </c>
      <c r="M6" s="7" t="s">
        <v>22</v>
      </c>
      <c r="N6" s="7">
        <v>112</v>
      </c>
      <c r="O6" s="7"/>
      <c r="P6" s="7"/>
      <c r="Q6" s="7">
        <f t="shared" ref="Q6:Q12" si="0">N6+O6+P6</f>
        <v>112</v>
      </c>
      <c r="R6" s="7"/>
    </row>
    <row r="7" spans="1:18" ht="30" x14ac:dyDescent="0.25">
      <c r="A7" s="45">
        <v>2</v>
      </c>
      <c r="B7" s="7" t="s">
        <v>1050</v>
      </c>
      <c r="C7" s="7" t="s">
        <v>1052</v>
      </c>
      <c r="D7" s="8" t="s">
        <v>13</v>
      </c>
      <c r="E7" s="8" t="s">
        <v>282</v>
      </c>
      <c r="F7" s="8" t="s">
        <v>236</v>
      </c>
      <c r="G7" s="8" t="s">
        <v>14</v>
      </c>
      <c r="H7" s="8" t="s">
        <v>237</v>
      </c>
      <c r="I7" s="8" t="s">
        <v>238</v>
      </c>
      <c r="J7" s="8" t="s">
        <v>239</v>
      </c>
      <c r="K7" s="7" t="s">
        <v>18</v>
      </c>
      <c r="L7" s="7" t="s">
        <v>22</v>
      </c>
      <c r="M7" s="7" t="s">
        <v>22</v>
      </c>
      <c r="N7" s="7">
        <v>11</v>
      </c>
      <c r="O7" s="7"/>
      <c r="P7" s="7"/>
      <c r="Q7" s="7">
        <f>N7+O7+P7</f>
        <v>11</v>
      </c>
      <c r="R7" s="7"/>
    </row>
    <row r="8" spans="1:18" ht="30" x14ac:dyDescent="0.25">
      <c r="A8" s="45">
        <v>3</v>
      </c>
      <c r="B8" s="7" t="s">
        <v>1050</v>
      </c>
      <c r="C8" s="7" t="s">
        <v>1052</v>
      </c>
      <c r="D8" s="8" t="s">
        <v>13</v>
      </c>
      <c r="E8" s="8" t="s">
        <v>282</v>
      </c>
      <c r="F8" s="8" t="s">
        <v>279</v>
      </c>
      <c r="G8" s="8" t="s">
        <v>14</v>
      </c>
      <c r="H8" s="8" t="s">
        <v>280</v>
      </c>
      <c r="I8" s="8" t="s">
        <v>281</v>
      </c>
      <c r="J8" s="8" t="s">
        <v>262</v>
      </c>
      <c r="K8" s="7" t="s">
        <v>18</v>
      </c>
      <c r="L8" s="7" t="s">
        <v>22</v>
      </c>
      <c r="M8" s="7" t="s">
        <v>22</v>
      </c>
      <c r="N8" s="7">
        <v>13</v>
      </c>
      <c r="O8" s="7"/>
      <c r="P8" s="7"/>
      <c r="Q8" s="7">
        <f>N8+O8+P8</f>
        <v>13</v>
      </c>
      <c r="R8" s="7"/>
    </row>
    <row r="9" spans="1:18" ht="30" x14ac:dyDescent="0.25">
      <c r="A9" s="45">
        <v>4</v>
      </c>
      <c r="B9" s="7" t="s">
        <v>1050</v>
      </c>
      <c r="C9" s="7" t="s">
        <v>1052</v>
      </c>
      <c r="D9" s="8" t="s">
        <v>13</v>
      </c>
      <c r="E9" s="8" t="s">
        <v>282</v>
      </c>
      <c r="F9" s="8" t="s">
        <v>276</v>
      </c>
      <c r="G9" s="8" t="s">
        <v>14</v>
      </c>
      <c r="H9" s="8" t="s">
        <v>277</v>
      </c>
      <c r="I9" s="8" t="s">
        <v>278</v>
      </c>
      <c r="J9" s="8" t="s">
        <v>271</v>
      </c>
      <c r="K9" s="7" t="s">
        <v>18</v>
      </c>
      <c r="L9" s="7" t="s">
        <v>22</v>
      </c>
      <c r="M9" s="7" t="s">
        <v>22</v>
      </c>
      <c r="N9" s="7">
        <v>42</v>
      </c>
      <c r="O9" s="7"/>
      <c r="P9" s="7"/>
      <c r="Q9" s="7">
        <f>N9+O9+P9</f>
        <v>42</v>
      </c>
      <c r="R9" s="7"/>
    </row>
    <row r="10" spans="1:18" x14ac:dyDescent="0.25">
      <c r="A10" s="45">
        <v>5</v>
      </c>
      <c r="B10" s="7" t="s">
        <v>1050</v>
      </c>
      <c r="C10" s="7" t="s">
        <v>1052</v>
      </c>
      <c r="D10" s="8" t="s">
        <v>13</v>
      </c>
      <c r="E10" s="8" t="s">
        <v>252</v>
      </c>
      <c r="F10" s="8"/>
      <c r="G10" s="8" t="s">
        <v>14</v>
      </c>
      <c r="H10" s="8" t="s">
        <v>253</v>
      </c>
      <c r="I10" s="8" t="s">
        <v>238</v>
      </c>
      <c r="J10" s="8" t="s">
        <v>254</v>
      </c>
      <c r="K10" s="7" t="s">
        <v>22</v>
      </c>
      <c r="L10" s="7" t="s">
        <v>18</v>
      </c>
      <c r="M10" s="7" t="s">
        <v>18</v>
      </c>
      <c r="N10" s="7"/>
      <c r="O10" s="7">
        <v>557</v>
      </c>
      <c r="P10" s="7">
        <v>315</v>
      </c>
      <c r="Q10" s="7">
        <f t="shared" si="0"/>
        <v>872</v>
      </c>
      <c r="R10" s="7"/>
    </row>
    <row r="11" spans="1:18" x14ac:dyDescent="0.25">
      <c r="A11" s="45">
        <v>6</v>
      </c>
      <c r="B11" s="7" t="s">
        <v>1050</v>
      </c>
      <c r="C11" s="7" t="s">
        <v>1052</v>
      </c>
      <c r="D11" s="8" t="s">
        <v>13</v>
      </c>
      <c r="E11" s="8" t="s">
        <v>252</v>
      </c>
      <c r="F11" s="8" t="s">
        <v>269</v>
      </c>
      <c r="G11" s="8" t="s">
        <v>14</v>
      </c>
      <c r="H11" s="8" t="s">
        <v>270</v>
      </c>
      <c r="I11" s="8" t="s">
        <v>238</v>
      </c>
      <c r="J11" s="8" t="s">
        <v>271</v>
      </c>
      <c r="K11" s="7" t="s">
        <v>22</v>
      </c>
      <c r="L11" s="7" t="s">
        <v>18</v>
      </c>
      <c r="M11" s="7" t="s">
        <v>18</v>
      </c>
      <c r="N11" s="7"/>
      <c r="O11" s="7">
        <v>115</v>
      </c>
      <c r="P11" s="7">
        <v>74</v>
      </c>
      <c r="Q11" s="7">
        <f t="shared" si="0"/>
        <v>189</v>
      </c>
      <c r="R11" s="7"/>
    </row>
    <row r="12" spans="1:18" x14ac:dyDescent="0.25">
      <c r="A12" s="45">
        <v>7</v>
      </c>
      <c r="B12" s="7" t="s">
        <v>1050</v>
      </c>
      <c r="C12" s="7" t="s">
        <v>1052</v>
      </c>
      <c r="D12" s="8" t="s">
        <v>13</v>
      </c>
      <c r="E12" s="8" t="s">
        <v>252</v>
      </c>
      <c r="F12" s="8" t="s">
        <v>260</v>
      </c>
      <c r="G12" s="8" t="s">
        <v>14</v>
      </c>
      <c r="H12" s="8" t="s">
        <v>261</v>
      </c>
      <c r="I12" s="8" t="s">
        <v>238</v>
      </c>
      <c r="J12" s="8" t="s">
        <v>262</v>
      </c>
      <c r="K12" s="7" t="s">
        <v>22</v>
      </c>
      <c r="L12" s="7" t="s">
        <v>18</v>
      </c>
      <c r="M12" s="7" t="s">
        <v>22</v>
      </c>
      <c r="N12" s="7"/>
      <c r="O12" s="7">
        <v>9</v>
      </c>
      <c r="P12" s="7"/>
      <c r="Q12" s="7">
        <f t="shared" si="0"/>
        <v>9</v>
      </c>
      <c r="R12" s="7"/>
    </row>
    <row r="13" spans="1:18" ht="15.75" x14ac:dyDescent="0.25">
      <c r="A13" s="63"/>
      <c r="B13" s="74"/>
      <c r="C13" s="74"/>
      <c r="D13" s="75"/>
      <c r="E13" s="75"/>
      <c r="F13" s="75"/>
      <c r="G13" s="75"/>
      <c r="H13" s="75"/>
      <c r="I13" s="75"/>
      <c r="J13" s="75"/>
      <c r="K13" s="74"/>
      <c r="L13" s="74"/>
      <c r="M13" s="74"/>
      <c r="N13" s="110">
        <f>SUM(N6:N12)</f>
        <v>178</v>
      </c>
      <c r="O13" s="110">
        <f>SUM(O6:O12)</f>
        <v>681</v>
      </c>
      <c r="P13" s="110">
        <f>SUM(P6:P12)</f>
        <v>389</v>
      </c>
      <c r="Q13" s="110">
        <f>SUM(Q6:Q12)</f>
        <v>1248</v>
      </c>
      <c r="R13" s="110"/>
    </row>
    <row r="14" spans="1:18" ht="15.75" x14ac:dyDescent="0.25">
      <c r="A14" s="45"/>
      <c r="B14" s="2"/>
      <c r="C14" s="2"/>
      <c r="D14" s="6"/>
      <c r="E14" s="59" t="s">
        <v>1123</v>
      </c>
      <c r="F14" s="59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</row>
    <row r="15" spans="1:18" x14ac:dyDescent="0.25">
      <c r="A15" s="45">
        <v>8</v>
      </c>
      <c r="B15" s="7" t="s">
        <v>1050</v>
      </c>
      <c r="C15" s="7" t="s">
        <v>1052</v>
      </c>
      <c r="D15" s="8" t="s">
        <v>13</v>
      </c>
      <c r="E15" s="8" t="s">
        <v>272</v>
      </c>
      <c r="F15" s="8"/>
      <c r="G15" s="8" t="s">
        <v>14</v>
      </c>
      <c r="H15" s="8" t="s">
        <v>273</v>
      </c>
      <c r="I15" s="8" t="s">
        <v>274</v>
      </c>
      <c r="J15" s="8" t="s">
        <v>275</v>
      </c>
      <c r="K15" s="7" t="s">
        <v>18</v>
      </c>
      <c r="L15" s="7" t="s">
        <v>18</v>
      </c>
      <c r="M15" s="7" t="s">
        <v>18</v>
      </c>
      <c r="N15" s="7">
        <v>25</v>
      </c>
      <c r="O15" s="7">
        <v>47</v>
      </c>
      <c r="P15" s="7">
        <v>40</v>
      </c>
      <c r="Q15" s="7">
        <f>N15+O15+P15</f>
        <v>112</v>
      </c>
      <c r="R15" s="7"/>
    </row>
    <row r="16" spans="1:18" ht="15.75" x14ac:dyDescent="0.25">
      <c r="A16" s="63"/>
      <c r="B16" s="58"/>
      <c r="C16" s="58"/>
      <c r="D16" s="61"/>
      <c r="E16" s="62"/>
      <c r="F16" s="62"/>
      <c r="G16" s="62"/>
      <c r="H16" s="62"/>
      <c r="I16" s="62"/>
      <c r="J16" s="62"/>
      <c r="K16" s="62"/>
      <c r="L16" s="62"/>
      <c r="M16" s="62"/>
      <c r="N16" s="66">
        <f>SUM(N15)</f>
        <v>25</v>
      </c>
      <c r="O16" s="66">
        <f>SUM(O15)</f>
        <v>47</v>
      </c>
      <c r="P16" s="66">
        <f>SUM(P15)</f>
        <v>40</v>
      </c>
      <c r="Q16" s="66">
        <f>SUM(Q15)</f>
        <v>112</v>
      </c>
      <c r="R16" s="66"/>
    </row>
    <row r="17" spans="1:18" ht="15.75" x14ac:dyDescent="0.25">
      <c r="A17" s="45"/>
      <c r="B17" s="2"/>
      <c r="C17" s="2"/>
      <c r="D17" s="6"/>
      <c r="E17" s="59" t="s">
        <v>1124</v>
      </c>
      <c r="F17" s="59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</row>
    <row r="18" spans="1:18" x14ac:dyDescent="0.25">
      <c r="A18" s="45">
        <v>9</v>
      </c>
      <c r="B18" s="7" t="s">
        <v>1050</v>
      </c>
      <c r="C18" s="7" t="s">
        <v>1052</v>
      </c>
      <c r="D18" s="8" t="s">
        <v>13</v>
      </c>
      <c r="E18" s="8" t="s">
        <v>249</v>
      </c>
      <c r="F18" s="8" t="s">
        <v>242</v>
      </c>
      <c r="G18" s="8" t="s">
        <v>14</v>
      </c>
      <c r="H18" s="8" t="s">
        <v>243</v>
      </c>
      <c r="I18" s="8" t="s">
        <v>244</v>
      </c>
      <c r="J18" s="8" t="s">
        <v>245</v>
      </c>
      <c r="K18" s="7" t="s">
        <v>18</v>
      </c>
      <c r="L18" s="7" t="s">
        <v>18</v>
      </c>
      <c r="M18" s="7" t="s">
        <v>18</v>
      </c>
      <c r="N18" s="7">
        <v>0</v>
      </c>
      <c r="O18" s="7">
        <v>65</v>
      </c>
      <c r="P18" s="7">
        <v>33</v>
      </c>
      <c r="Q18" s="7">
        <f>N18+O18+P18</f>
        <v>98</v>
      </c>
      <c r="R18" s="7"/>
    </row>
    <row r="19" spans="1:18" x14ac:dyDescent="0.25">
      <c r="A19" s="45">
        <v>10</v>
      </c>
      <c r="B19" s="7" t="s">
        <v>1050</v>
      </c>
      <c r="C19" s="7" t="s">
        <v>1052</v>
      </c>
      <c r="D19" s="8" t="s">
        <v>13</v>
      </c>
      <c r="E19" s="8" t="s">
        <v>249</v>
      </c>
      <c r="F19" s="8"/>
      <c r="G19" s="8" t="s">
        <v>14</v>
      </c>
      <c r="H19" s="8" t="s">
        <v>250</v>
      </c>
      <c r="I19" s="8" t="s">
        <v>244</v>
      </c>
      <c r="J19" s="8" t="s">
        <v>251</v>
      </c>
      <c r="K19" s="7" t="s">
        <v>18</v>
      </c>
      <c r="L19" s="7" t="s">
        <v>18</v>
      </c>
      <c r="M19" s="7" t="s">
        <v>18</v>
      </c>
      <c r="N19" s="7">
        <v>25</v>
      </c>
      <c r="O19" s="7">
        <v>53</v>
      </c>
      <c r="P19" s="7">
        <v>21</v>
      </c>
      <c r="Q19" s="7">
        <f>N19+O19+P19</f>
        <v>99</v>
      </c>
      <c r="R19" s="7"/>
    </row>
    <row r="20" spans="1:18" ht="15.75" x14ac:dyDescent="0.25">
      <c r="A20" s="63"/>
      <c r="B20" s="74"/>
      <c r="C20" s="74"/>
      <c r="D20" s="75"/>
      <c r="E20" s="75"/>
      <c r="F20" s="75"/>
      <c r="G20" s="75"/>
      <c r="H20" s="75"/>
      <c r="I20" s="75"/>
      <c r="J20" s="75"/>
      <c r="K20" s="74"/>
      <c r="L20" s="74"/>
      <c r="M20" s="74"/>
      <c r="N20" s="110">
        <f>SUM(N18:N19)</f>
        <v>25</v>
      </c>
      <c r="O20" s="110">
        <f>SUM(O18:O19)</f>
        <v>118</v>
      </c>
      <c r="P20" s="110">
        <f>SUM(P18:P19)</f>
        <v>54</v>
      </c>
      <c r="Q20" s="110">
        <f>SUM(Q18:Q19)</f>
        <v>197</v>
      </c>
      <c r="R20" s="110"/>
    </row>
    <row r="21" spans="1:18" ht="15.75" x14ac:dyDescent="0.25">
      <c r="A21" s="45"/>
      <c r="B21" s="7"/>
      <c r="C21" s="7"/>
      <c r="D21" s="8"/>
      <c r="E21" s="59" t="s">
        <v>1125</v>
      </c>
      <c r="F21" s="59"/>
      <c r="G21" s="8"/>
      <c r="H21" s="8"/>
      <c r="I21" s="8"/>
      <c r="J21" s="8"/>
      <c r="K21" s="7"/>
      <c r="L21" s="7"/>
      <c r="M21" s="7"/>
      <c r="N21" s="7"/>
      <c r="O21" s="7"/>
      <c r="P21" s="7"/>
      <c r="Q21" s="7"/>
      <c r="R21" s="7"/>
    </row>
    <row r="22" spans="1:18" x14ac:dyDescent="0.25">
      <c r="A22" s="45">
        <v>11</v>
      </c>
      <c r="B22" s="7" t="s">
        <v>1050</v>
      </c>
      <c r="C22" s="7" t="s">
        <v>1052</v>
      </c>
      <c r="D22" s="8" t="s">
        <v>13</v>
      </c>
      <c r="E22" s="8" t="s">
        <v>215</v>
      </c>
      <c r="F22" s="8"/>
      <c r="G22" s="8" t="s">
        <v>14</v>
      </c>
      <c r="H22" s="8" t="s">
        <v>216</v>
      </c>
      <c r="I22" s="8" t="s">
        <v>206</v>
      </c>
      <c r="J22" s="8" t="s">
        <v>217</v>
      </c>
      <c r="K22" s="7" t="s">
        <v>18</v>
      </c>
      <c r="L22" s="7" t="s">
        <v>22</v>
      </c>
      <c r="M22" s="7" t="s">
        <v>22</v>
      </c>
      <c r="N22" s="7">
        <v>22</v>
      </c>
      <c r="O22" s="7"/>
      <c r="P22" s="7"/>
      <c r="Q22" s="7">
        <f>N22+O22+P22</f>
        <v>22</v>
      </c>
      <c r="R22" s="7"/>
    </row>
    <row r="23" spans="1:18" x14ac:dyDescent="0.25">
      <c r="A23" s="45">
        <v>12</v>
      </c>
      <c r="B23" s="7" t="s">
        <v>1050</v>
      </c>
      <c r="C23" s="7" t="s">
        <v>1052</v>
      </c>
      <c r="D23" s="8" t="s">
        <v>13</v>
      </c>
      <c r="E23" s="8" t="s">
        <v>215</v>
      </c>
      <c r="F23" s="8"/>
      <c r="G23" s="8" t="s">
        <v>14</v>
      </c>
      <c r="H23" s="8" t="s">
        <v>218</v>
      </c>
      <c r="I23" s="8" t="s">
        <v>206</v>
      </c>
      <c r="J23" s="8" t="s">
        <v>219</v>
      </c>
      <c r="K23" s="7" t="s">
        <v>22</v>
      </c>
      <c r="L23" s="7" t="s">
        <v>18</v>
      </c>
      <c r="M23" s="7" t="s">
        <v>18</v>
      </c>
      <c r="N23" s="7"/>
      <c r="O23" s="7">
        <v>576</v>
      </c>
      <c r="P23" s="7">
        <v>217</v>
      </c>
      <c r="Q23" s="7">
        <f>N23+O23+P23</f>
        <v>793</v>
      </c>
      <c r="R23" s="7"/>
    </row>
    <row r="24" spans="1:18" x14ac:dyDescent="0.25">
      <c r="A24" s="45">
        <v>13</v>
      </c>
      <c r="B24" s="7" t="s">
        <v>1050</v>
      </c>
      <c r="C24" s="7" t="s">
        <v>1052</v>
      </c>
      <c r="D24" s="8" t="s">
        <v>13</v>
      </c>
      <c r="E24" s="8" t="s">
        <v>215</v>
      </c>
      <c r="F24" s="8" t="s">
        <v>204</v>
      </c>
      <c r="G24" s="8" t="s">
        <v>14</v>
      </c>
      <c r="H24" s="8" t="s">
        <v>205</v>
      </c>
      <c r="I24" s="8" t="s">
        <v>206</v>
      </c>
      <c r="J24" s="8" t="s">
        <v>207</v>
      </c>
      <c r="K24" s="7" t="s">
        <v>18</v>
      </c>
      <c r="L24" s="7" t="s">
        <v>22</v>
      </c>
      <c r="M24" s="7" t="s">
        <v>22</v>
      </c>
      <c r="N24" s="7">
        <v>44</v>
      </c>
      <c r="O24" s="7"/>
      <c r="P24" s="7"/>
      <c r="Q24" s="7">
        <f>N24+O24+P24</f>
        <v>44</v>
      </c>
      <c r="R24" s="7"/>
    </row>
    <row r="25" spans="1:18" ht="30" x14ac:dyDescent="0.25">
      <c r="A25" s="45">
        <v>14</v>
      </c>
      <c r="B25" s="7" t="s">
        <v>1050</v>
      </c>
      <c r="C25" s="7" t="s">
        <v>1052</v>
      </c>
      <c r="D25" s="8" t="s">
        <v>13</v>
      </c>
      <c r="E25" s="8" t="s">
        <v>215</v>
      </c>
      <c r="F25" s="8" t="s">
        <v>204</v>
      </c>
      <c r="G25" s="8" t="s">
        <v>14</v>
      </c>
      <c r="H25" s="8" t="s">
        <v>255</v>
      </c>
      <c r="I25" s="8" t="s">
        <v>206</v>
      </c>
      <c r="J25" s="8" t="s">
        <v>256</v>
      </c>
      <c r="K25" s="7" t="s">
        <v>22</v>
      </c>
      <c r="L25" s="7" t="s">
        <v>18</v>
      </c>
      <c r="M25" s="7" t="s">
        <v>18</v>
      </c>
      <c r="N25" s="7"/>
      <c r="O25" s="7">
        <v>164</v>
      </c>
      <c r="P25" s="7">
        <v>97</v>
      </c>
      <c r="Q25" s="7">
        <f>N25+O25+P25</f>
        <v>261</v>
      </c>
      <c r="R25" s="7"/>
    </row>
    <row r="26" spans="1:18" x14ac:dyDescent="0.25">
      <c r="A26" s="45">
        <v>15</v>
      </c>
      <c r="B26" s="7" t="s">
        <v>1050</v>
      </c>
      <c r="C26" s="7" t="s">
        <v>1052</v>
      </c>
      <c r="D26" s="8" t="s">
        <v>13</v>
      </c>
      <c r="E26" s="8" t="s">
        <v>220</v>
      </c>
      <c r="F26" s="8"/>
      <c r="G26" s="8" t="s">
        <v>14</v>
      </c>
      <c r="H26" s="8" t="s">
        <v>221</v>
      </c>
      <c r="I26" s="8" t="s">
        <v>206</v>
      </c>
      <c r="J26" s="8" t="s">
        <v>222</v>
      </c>
      <c r="K26" s="7" t="s">
        <v>22</v>
      </c>
      <c r="L26" s="7" t="s">
        <v>18</v>
      </c>
      <c r="M26" s="7" t="s">
        <v>18</v>
      </c>
      <c r="N26" s="7"/>
      <c r="O26" s="7">
        <v>1519</v>
      </c>
      <c r="P26" s="7">
        <v>581</v>
      </c>
      <c r="Q26" s="7">
        <f>N26+O26+P26</f>
        <v>2100</v>
      </c>
      <c r="R26" s="7"/>
    </row>
    <row r="27" spans="1:18" ht="15.75" x14ac:dyDescent="0.25">
      <c r="A27" s="63"/>
      <c r="B27" s="74"/>
      <c r="C27" s="74"/>
      <c r="D27" s="75"/>
      <c r="E27" s="75"/>
      <c r="F27" s="75"/>
      <c r="G27" s="75"/>
      <c r="H27" s="75"/>
      <c r="I27" s="75"/>
      <c r="J27" s="75"/>
      <c r="K27" s="74"/>
      <c r="L27" s="74"/>
      <c r="M27" s="74"/>
      <c r="N27" s="76">
        <f>SUM(N22:N26)</f>
        <v>66</v>
      </c>
      <c r="O27" s="76">
        <f>SUM(O22:O26)</f>
        <v>2259</v>
      </c>
      <c r="P27" s="76">
        <f>SUM(P22:P26)</f>
        <v>895</v>
      </c>
      <c r="Q27" s="76">
        <f>SUM(Q22:Q26)</f>
        <v>3220</v>
      </c>
      <c r="R27" s="76"/>
    </row>
    <row r="28" spans="1:18" ht="15.75" x14ac:dyDescent="0.25">
      <c r="A28" s="45"/>
      <c r="B28" s="7"/>
      <c r="C28" s="7"/>
      <c r="D28" s="8"/>
      <c r="E28" s="59" t="s">
        <v>1126</v>
      </c>
      <c r="F28" s="59"/>
      <c r="G28" s="8"/>
      <c r="H28" s="8"/>
      <c r="I28" s="8"/>
      <c r="J28" s="8"/>
      <c r="K28" s="7"/>
      <c r="L28" s="7"/>
      <c r="M28" s="7"/>
      <c r="N28" s="7"/>
      <c r="O28" s="7"/>
      <c r="P28" s="7"/>
      <c r="Q28" s="7"/>
      <c r="R28" s="7"/>
    </row>
    <row r="29" spans="1:18" x14ac:dyDescent="0.25">
      <c r="A29" s="45">
        <v>16</v>
      </c>
      <c r="B29" s="7" t="s">
        <v>1050</v>
      </c>
      <c r="C29" s="7" t="s">
        <v>1052</v>
      </c>
      <c r="D29" s="8" t="s">
        <v>13</v>
      </c>
      <c r="E29" s="8" t="s">
        <v>208</v>
      </c>
      <c r="F29" s="8"/>
      <c r="G29" s="8" t="s">
        <v>14</v>
      </c>
      <c r="H29" s="8" t="s">
        <v>209</v>
      </c>
      <c r="I29" s="8" t="s">
        <v>210</v>
      </c>
      <c r="J29" s="8" t="s">
        <v>211</v>
      </c>
      <c r="K29" s="7" t="s">
        <v>22</v>
      </c>
      <c r="L29" s="7" t="s">
        <v>18</v>
      </c>
      <c r="M29" s="7" t="s">
        <v>18</v>
      </c>
      <c r="N29" s="7"/>
      <c r="O29" s="7">
        <v>395</v>
      </c>
      <c r="P29" s="7">
        <v>22</v>
      </c>
      <c r="Q29" s="7">
        <f>N29+O29+P29</f>
        <v>417</v>
      </c>
      <c r="R29" s="7"/>
    </row>
    <row r="30" spans="1:18" x14ac:dyDescent="0.25">
      <c r="A30" s="45">
        <v>17</v>
      </c>
      <c r="B30" s="7" t="s">
        <v>1050</v>
      </c>
      <c r="C30" s="7" t="s">
        <v>1052</v>
      </c>
      <c r="D30" s="8" t="s">
        <v>13</v>
      </c>
      <c r="E30" s="8" t="s">
        <v>208</v>
      </c>
      <c r="F30" s="8"/>
      <c r="G30" s="8" t="s">
        <v>14</v>
      </c>
      <c r="H30" s="8" t="s">
        <v>240</v>
      </c>
      <c r="I30" s="8" t="s">
        <v>210</v>
      </c>
      <c r="J30" s="8" t="s">
        <v>241</v>
      </c>
      <c r="K30" s="7" t="s">
        <v>18</v>
      </c>
      <c r="L30" s="7" t="s">
        <v>22</v>
      </c>
      <c r="M30" s="7" t="s">
        <v>22</v>
      </c>
      <c r="N30" s="7">
        <v>68</v>
      </c>
      <c r="O30" s="7"/>
      <c r="P30" s="7"/>
      <c r="Q30" s="7">
        <f t="shared" ref="Q30:Q31" si="1">N30+O30+P30</f>
        <v>68</v>
      </c>
      <c r="R30" s="7"/>
    </row>
    <row r="31" spans="1:18" x14ac:dyDescent="0.25">
      <c r="A31" s="45">
        <v>18</v>
      </c>
      <c r="B31" s="7" t="s">
        <v>1050</v>
      </c>
      <c r="C31" s="7" t="s">
        <v>1052</v>
      </c>
      <c r="D31" s="8" t="s">
        <v>13</v>
      </c>
      <c r="E31" s="8" t="s">
        <v>208</v>
      </c>
      <c r="F31" s="8"/>
      <c r="G31" s="8" t="s">
        <v>14</v>
      </c>
      <c r="H31" s="8" t="s">
        <v>213</v>
      </c>
      <c r="I31" s="8" t="s">
        <v>210</v>
      </c>
      <c r="J31" s="8" t="s">
        <v>214</v>
      </c>
      <c r="K31" s="7" t="s">
        <v>22</v>
      </c>
      <c r="L31" s="7" t="s">
        <v>22</v>
      </c>
      <c r="M31" s="7" t="s">
        <v>18</v>
      </c>
      <c r="N31" s="7"/>
      <c r="O31" s="7"/>
      <c r="P31" s="7">
        <v>254</v>
      </c>
      <c r="Q31" s="7">
        <f t="shared" si="1"/>
        <v>254</v>
      </c>
      <c r="R31" s="7"/>
    </row>
    <row r="32" spans="1:18" ht="30" x14ac:dyDescent="0.25">
      <c r="A32" s="45">
        <v>19</v>
      </c>
      <c r="B32" s="7" t="s">
        <v>1050</v>
      </c>
      <c r="C32" s="7" t="s">
        <v>1052</v>
      </c>
      <c r="D32" s="8" t="s">
        <v>13</v>
      </c>
      <c r="E32" s="8" t="s">
        <v>208</v>
      </c>
      <c r="F32" s="8" t="s">
        <v>223</v>
      </c>
      <c r="G32" s="8" t="s">
        <v>14</v>
      </c>
      <c r="H32" s="8" t="s">
        <v>224</v>
      </c>
      <c r="I32" s="8" t="s">
        <v>225</v>
      </c>
      <c r="J32" s="8" t="s">
        <v>226</v>
      </c>
      <c r="K32" s="7" t="s">
        <v>22</v>
      </c>
      <c r="L32" s="7" t="s">
        <v>18</v>
      </c>
      <c r="M32" s="7" t="s">
        <v>18</v>
      </c>
      <c r="N32" s="7"/>
      <c r="O32" s="7">
        <v>47</v>
      </c>
      <c r="P32" s="7">
        <v>0</v>
      </c>
      <c r="Q32" s="7">
        <f>N32+O32+P32</f>
        <v>47</v>
      </c>
      <c r="R32" s="7"/>
    </row>
    <row r="33" spans="1:18" ht="30" x14ac:dyDescent="0.25">
      <c r="A33" s="45">
        <v>20</v>
      </c>
      <c r="B33" s="7" t="s">
        <v>1050</v>
      </c>
      <c r="C33" s="7" t="s">
        <v>1052</v>
      </c>
      <c r="D33" s="8" t="s">
        <v>13</v>
      </c>
      <c r="E33" s="8" t="s">
        <v>208</v>
      </c>
      <c r="F33" s="8" t="s">
        <v>223</v>
      </c>
      <c r="G33" s="8" t="s">
        <v>14</v>
      </c>
      <c r="H33" s="8" t="s">
        <v>227</v>
      </c>
      <c r="I33" s="8" t="s">
        <v>225</v>
      </c>
      <c r="J33" s="8" t="s">
        <v>228</v>
      </c>
      <c r="K33" s="7" t="s">
        <v>18</v>
      </c>
      <c r="L33" s="7" t="s">
        <v>22</v>
      </c>
      <c r="M33" s="7" t="s">
        <v>22</v>
      </c>
      <c r="N33" s="7">
        <v>28</v>
      </c>
      <c r="O33" s="7"/>
      <c r="P33" s="7"/>
      <c r="Q33" s="7">
        <f>N33+O33+P33</f>
        <v>28</v>
      </c>
      <c r="R33" s="7"/>
    </row>
    <row r="34" spans="1:18" ht="45" x14ac:dyDescent="0.25">
      <c r="A34" s="7">
        <v>21</v>
      </c>
      <c r="B34" s="7" t="s">
        <v>1050</v>
      </c>
      <c r="C34" s="7" t="s">
        <v>1052</v>
      </c>
      <c r="D34" s="8" t="s">
        <v>13</v>
      </c>
      <c r="E34" s="8" t="s">
        <v>208</v>
      </c>
      <c r="F34" s="8" t="s">
        <v>266</v>
      </c>
      <c r="G34" s="8" t="s">
        <v>14</v>
      </c>
      <c r="H34" s="8" t="s">
        <v>267</v>
      </c>
      <c r="I34" s="8" t="s">
        <v>210</v>
      </c>
      <c r="J34" s="8" t="s">
        <v>268</v>
      </c>
      <c r="K34" s="7" t="s">
        <v>18</v>
      </c>
      <c r="L34" s="7" t="s">
        <v>22</v>
      </c>
      <c r="M34" s="7" t="s">
        <v>22</v>
      </c>
      <c r="N34" s="7">
        <v>11</v>
      </c>
      <c r="O34" s="7"/>
      <c r="P34" s="7"/>
      <c r="Q34" s="7">
        <f t="shared" ref="Q34" si="2">N34+O34+P34</f>
        <v>11</v>
      </c>
      <c r="R34" s="7"/>
    </row>
    <row r="35" spans="1:18" ht="18" customHeight="1" x14ac:dyDescent="0.25">
      <c r="A35" s="74"/>
      <c r="B35" s="74"/>
      <c r="C35" s="74"/>
      <c r="D35" s="74"/>
      <c r="E35" s="74"/>
      <c r="F35" s="74"/>
      <c r="G35" s="74"/>
      <c r="H35" s="74"/>
      <c r="I35" s="74"/>
      <c r="J35" s="74"/>
      <c r="K35" s="74"/>
      <c r="L35" s="74"/>
      <c r="M35" s="74"/>
      <c r="N35" s="76">
        <f>SUM(N29:N34)</f>
        <v>107</v>
      </c>
      <c r="O35" s="76">
        <f>SUM(O29:O34)</f>
        <v>442</v>
      </c>
      <c r="P35" s="76">
        <f>SUM(P29:P34)</f>
        <v>276</v>
      </c>
      <c r="Q35" s="76">
        <f>SUM(Q29:Q34)</f>
        <v>825</v>
      </c>
      <c r="R35" s="76"/>
    </row>
    <row r="36" spans="1:18" ht="25.15" customHeight="1" x14ac:dyDescent="0.25">
      <c r="A36" s="7"/>
      <c r="B36" s="7"/>
      <c r="C36" s="7"/>
      <c r="D36" s="7"/>
      <c r="E36" s="59" t="s">
        <v>1127</v>
      </c>
      <c r="F36" s="59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</row>
    <row r="37" spans="1:18" ht="30" customHeight="1" x14ac:dyDescent="0.25">
      <c r="A37" s="7">
        <v>22</v>
      </c>
      <c r="B37" s="7" t="s">
        <v>1050</v>
      </c>
      <c r="C37" s="7" t="s">
        <v>1052</v>
      </c>
      <c r="D37" s="8" t="s">
        <v>13</v>
      </c>
      <c r="E37" s="8" t="s">
        <v>263</v>
      </c>
      <c r="F37" s="8"/>
      <c r="G37" s="8" t="s">
        <v>14</v>
      </c>
      <c r="H37" s="8" t="s">
        <v>264</v>
      </c>
      <c r="I37" s="8" t="s">
        <v>231</v>
      </c>
      <c r="J37" s="8" t="s">
        <v>265</v>
      </c>
      <c r="K37" s="7" t="s">
        <v>18</v>
      </c>
      <c r="L37" s="7" t="s">
        <v>18</v>
      </c>
      <c r="M37" s="7" t="s">
        <v>18</v>
      </c>
      <c r="N37" s="7">
        <v>15</v>
      </c>
      <c r="O37" s="7">
        <v>42</v>
      </c>
      <c r="P37" s="7">
        <v>50</v>
      </c>
      <c r="Q37" s="7">
        <f>N37+O37+P37</f>
        <v>107</v>
      </c>
      <c r="R37" s="7"/>
    </row>
    <row r="38" spans="1:18" ht="30" customHeight="1" x14ac:dyDescent="0.25">
      <c r="A38" s="7">
        <v>23</v>
      </c>
      <c r="B38" s="7" t="s">
        <v>1050</v>
      </c>
      <c r="C38" s="7" t="s">
        <v>1052</v>
      </c>
      <c r="D38" s="8" t="s">
        <v>13</v>
      </c>
      <c r="E38" s="8" t="s">
        <v>263</v>
      </c>
      <c r="F38" s="8" t="s">
        <v>229</v>
      </c>
      <c r="G38" s="8" t="s">
        <v>14</v>
      </c>
      <c r="H38" s="8" t="s">
        <v>230</v>
      </c>
      <c r="I38" s="8" t="s">
        <v>231</v>
      </c>
      <c r="J38" s="8" t="s">
        <v>232</v>
      </c>
      <c r="K38" s="7" t="s">
        <v>18</v>
      </c>
      <c r="L38" s="7" t="s">
        <v>18</v>
      </c>
      <c r="M38" s="7" t="s">
        <v>22</v>
      </c>
      <c r="N38" s="7">
        <v>9</v>
      </c>
      <c r="O38" s="7">
        <v>5</v>
      </c>
      <c r="P38" s="7"/>
      <c r="Q38" s="7">
        <f>N38+O38+P38</f>
        <v>14</v>
      </c>
      <c r="R38" s="7"/>
    </row>
    <row r="39" spans="1:18" ht="30" customHeight="1" x14ac:dyDescent="0.25">
      <c r="A39" s="7">
        <v>24</v>
      </c>
      <c r="B39" s="7" t="s">
        <v>1050</v>
      </c>
      <c r="C39" s="7" t="s">
        <v>1052</v>
      </c>
      <c r="D39" s="8" t="s">
        <v>13</v>
      </c>
      <c r="E39" s="8" t="s">
        <v>263</v>
      </c>
      <c r="F39" s="8" t="s">
        <v>233</v>
      </c>
      <c r="G39" s="8" t="s">
        <v>14</v>
      </c>
      <c r="H39" s="8" t="s">
        <v>234</v>
      </c>
      <c r="I39" s="8" t="s">
        <v>231</v>
      </c>
      <c r="J39" s="8" t="s">
        <v>235</v>
      </c>
      <c r="K39" s="7" t="s">
        <v>22</v>
      </c>
      <c r="L39" s="7" t="s">
        <v>18</v>
      </c>
      <c r="M39" s="7" t="s">
        <v>22</v>
      </c>
      <c r="N39" s="7"/>
      <c r="O39" s="7">
        <v>26</v>
      </c>
      <c r="P39" s="7"/>
      <c r="Q39" s="7">
        <f>N39+O39+P39</f>
        <v>26</v>
      </c>
      <c r="R39" s="7"/>
    </row>
    <row r="40" spans="1:18" ht="30" x14ac:dyDescent="0.25">
      <c r="A40" s="7">
        <v>25</v>
      </c>
      <c r="B40" s="7" t="s">
        <v>1050</v>
      </c>
      <c r="C40" s="7" t="s">
        <v>1052</v>
      </c>
      <c r="D40" s="8" t="s">
        <v>13</v>
      </c>
      <c r="E40" s="8" t="s">
        <v>246</v>
      </c>
      <c r="F40" s="8" t="s">
        <v>257</v>
      </c>
      <c r="G40" s="8" t="s">
        <v>14</v>
      </c>
      <c r="H40" s="8" t="s">
        <v>258</v>
      </c>
      <c r="I40" s="8" t="s">
        <v>231</v>
      </c>
      <c r="J40" s="8" t="s">
        <v>259</v>
      </c>
      <c r="K40" s="7" t="s">
        <v>18</v>
      </c>
      <c r="L40" s="7" t="s">
        <v>18</v>
      </c>
      <c r="M40" s="7" t="s">
        <v>18</v>
      </c>
      <c r="N40" s="7">
        <v>0</v>
      </c>
      <c r="O40" s="7">
        <v>30</v>
      </c>
      <c r="P40" s="7">
        <v>21</v>
      </c>
      <c r="Q40" s="7">
        <f>N40+O40+P40</f>
        <v>51</v>
      </c>
      <c r="R40" s="7"/>
    </row>
    <row r="41" spans="1:18" ht="30.75" customHeight="1" x14ac:dyDescent="0.25">
      <c r="A41" s="7">
        <v>26</v>
      </c>
      <c r="B41" s="7" t="s">
        <v>1050</v>
      </c>
      <c r="C41" s="7" t="s">
        <v>1052</v>
      </c>
      <c r="D41" s="8" t="s">
        <v>13</v>
      </c>
      <c r="E41" s="8" t="s">
        <v>246</v>
      </c>
      <c r="F41" s="8"/>
      <c r="G41" s="8" t="s">
        <v>14</v>
      </c>
      <c r="H41" s="8" t="s">
        <v>247</v>
      </c>
      <c r="I41" s="8" t="s">
        <v>231</v>
      </c>
      <c r="J41" s="8" t="s">
        <v>248</v>
      </c>
      <c r="K41" s="7" t="s">
        <v>22</v>
      </c>
      <c r="L41" s="7" t="s">
        <v>18</v>
      </c>
      <c r="M41" s="7" t="s">
        <v>18</v>
      </c>
      <c r="N41" s="7"/>
      <c r="O41" s="7">
        <v>30</v>
      </c>
      <c r="P41" s="7">
        <v>17</v>
      </c>
      <c r="Q41" s="7">
        <f t="shared" ref="Q41" si="3">N41+O41+P41</f>
        <v>47</v>
      </c>
      <c r="R41" s="7"/>
    </row>
    <row r="42" spans="1:18" ht="15.75" x14ac:dyDescent="0.25">
      <c r="A42" s="74"/>
      <c r="B42" s="74"/>
      <c r="C42" s="74"/>
      <c r="D42" s="75"/>
      <c r="E42" s="75"/>
      <c r="F42" s="75"/>
      <c r="G42" s="75"/>
      <c r="H42" s="75"/>
      <c r="I42" s="75"/>
      <c r="J42" s="75"/>
      <c r="K42" s="74"/>
      <c r="L42" s="74"/>
      <c r="M42" s="74"/>
      <c r="N42" s="110">
        <f>SUM(N37:N41)</f>
        <v>24</v>
      </c>
      <c r="O42" s="110">
        <f>SUM(O37:O41)</f>
        <v>133</v>
      </c>
      <c r="P42" s="110">
        <f>SUM(P37:P41)</f>
        <v>88</v>
      </c>
      <c r="Q42" s="110">
        <f>SUM(Q37:Q41)</f>
        <v>245</v>
      </c>
      <c r="R42" s="110"/>
    </row>
    <row r="43" spans="1:18" ht="15.75" x14ac:dyDescent="0.25">
      <c r="A43" s="7"/>
      <c r="B43" s="7"/>
      <c r="C43" s="7"/>
      <c r="D43" s="7"/>
      <c r="E43" s="107" t="s">
        <v>1047</v>
      </c>
      <c r="F43" s="7"/>
      <c r="G43" s="7"/>
      <c r="H43" s="7"/>
      <c r="I43" s="7"/>
      <c r="J43" s="7"/>
      <c r="K43" s="7"/>
      <c r="L43" s="7"/>
      <c r="M43" s="7"/>
      <c r="N43" s="95">
        <f>N42+N35+N27+N20+N16+N13</f>
        <v>425</v>
      </c>
      <c r="O43" s="95">
        <f>O42+O35+O27+O20+O16+O13</f>
        <v>3680</v>
      </c>
      <c r="P43" s="95">
        <f>P42+P35+P27+P20+P16+P13</f>
        <v>1742</v>
      </c>
      <c r="Q43" s="95">
        <f>Q42+Q35+Q27+Q20+Q16+Q13</f>
        <v>5847</v>
      </c>
      <c r="R43" s="7"/>
    </row>
    <row r="44" spans="1:18" x14ac:dyDescent="0.25">
      <c r="P44" s="111"/>
    </row>
    <row r="50" spans="7:7" x14ac:dyDescent="0.25">
      <c r="G50" s="47"/>
    </row>
  </sheetData>
  <sortState xmlns:xlrd2="http://schemas.microsoft.com/office/spreadsheetml/2017/richdata2" ref="A34:P41">
    <sortCondition ref="E34:E41"/>
  </sortState>
  <mergeCells count="1">
    <mergeCell ref="A3:P3"/>
  </mergeCells>
  <pageMargins left="0.7" right="0.7" top="0.75" bottom="0.75" header="0.3" footer="0.3"/>
  <pageSetup paperSize="9" scale="6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9F6E30-8892-46DD-8213-7FCD0CCDB6E8}">
  <sheetPr codeName="Foaie5"/>
  <dimension ref="A2:R50"/>
  <sheetViews>
    <sheetView workbookViewId="0"/>
  </sheetViews>
  <sheetFormatPr defaultRowHeight="15" x14ac:dyDescent="0.25"/>
  <cols>
    <col min="1" max="2" width="5.140625" style="96" customWidth="1"/>
    <col min="3" max="3" width="7.28515625" style="96" customWidth="1"/>
    <col min="4" max="4" width="9.42578125" style="96" customWidth="1"/>
    <col min="5" max="5" width="48.7109375" style="96" customWidth="1"/>
    <col min="6" max="6" width="45.28515625" style="96" customWidth="1"/>
    <col min="7" max="7" width="8.85546875" style="96" customWidth="1"/>
    <col min="8" max="8" width="12.85546875" style="96" customWidth="1"/>
    <col min="9" max="9" width="19.85546875" style="96" customWidth="1"/>
    <col min="10" max="10" width="23.7109375" style="96" customWidth="1"/>
    <col min="11" max="12" width="9.140625" style="96"/>
    <col min="13" max="13" width="10" style="96" customWidth="1"/>
    <col min="14" max="15" width="9.140625" style="96"/>
    <col min="16" max="16" width="10.42578125" style="96" customWidth="1"/>
    <col min="17" max="16384" width="9.140625" style="96"/>
  </cols>
  <sheetData>
    <row r="2" spans="1:18" ht="18.75" x14ac:dyDescent="0.25">
      <c r="E2" s="53" t="s">
        <v>1004</v>
      </c>
      <c r="F2" s="53"/>
    </row>
    <row r="3" spans="1:18" ht="18.75" x14ac:dyDescent="0.25">
      <c r="A3" s="121" t="s">
        <v>1001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98"/>
      <c r="R3" s="109"/>
    </row>
    <row r="4" spans="1:18" ht="60" x14ac:dyDescent="0.25">
      <c r="A4" s="2"/>
      <c r="B4" s="2" t="s">
        <v>1049</v>
      </c>
      <c r="C4" s="2" t="s">
        <v>1054</v>
      </c>
      <c r="D4" s="6" t="s">
        <v>1</v>
      </c>
      <c r="E4" s="3" t="s">
        <v>1157</v>
      </c>
      <c r="F4" s="3" t="s">
        <v>1158</v>
      </c>
      <c r="G4" s="3" t="s">
        <v>2</v>
      </c>
      <c r="H4" s="3" t="s">
        <v>3</v>
      </c>
      <c r="I4" s="3" t="s">
        <v>4</v>
      </c>
      <c r="J4" s="3" t="s">
        <v>5</v>
      </c>
      <c r="K4" s="3" t="s">
        <v>6</v>
      </c>
      <c r="L4" s="3" t="s">
        <v>7</v>
      </c>
      <c r="M4" s="3" t="s">
        <v>8</v>
      </c>
      <c r="N4" s="3" t="s">
        <v>9</v>
      </c>
      <c r="O4" s="3" t="s">
        <v>10</v>
      </c>
      <c r="P4" s="3" t="s">
        <v>11</v>
      </c>
      <c r="Q4" s="3" t="s">
        <v>1159</v>
      </c>
      <c r="R4" s="3" t="s">
        <v>1078</v>
      </c>
    </row>
    <row r="5" spans="1:18" ht="18.75" customHeight="1" x14ac:dyDescent="0.25">
      <c r="A5" s="45"/>
      <c r="B5" s="2"/>
      <c r="C5" s="2"/>
      <c r="D5" s="6"/>
      <c r="E5" s="59" t="s">
        <v>1104</v>
      </c>
      <c r="F5" s="59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</row>
    <row r="6" spans="1:18" ht="30" x14ac:dyDescent="0.25">
      <c r="A6" s="45">
        <v>1</v>
      </c>
      <c r="B6" s="7" t="s">
        <v>1050</v>
      </c>
      <c r="C6" s="7" t="s">
        <v>1052</v>
      </c>
      <c r="D6" s="8" t="s">
        <v>13</v>
      </c>
      <c r="E6" s="8" t="s">
        <v>297</v>
      </c>
      <c r="F6" s="8" t="s">
        <v>331</v>
      </c>
      <c r="G6" s="8" t="s">
        <v>14</v>
      </c>
      <c r="H6" s="8" t="s">
        <v>332</v>
      </c>
      <c r="I6" s="8" t="s">
        <v>299</v>
      </c>
      <c r="J6" s="8" t="s">
        <v>333</v>
      </c>
      <c r="K6" s="7" t="s">
        <v>18</v>
      </c>
      <c r="L6" s="7" t="s">
        <v>18</v>
      </c>
      <c r="M6" s="7" t="s">
        <v>18</v>
      </c>
      <c r="N6" s="7">
        <v>36</v>
      </c>
      <c r="O6" s="7">
        <v>70</v>
      </c>
      <c r="P6" s="7">
        <v>49</v>
      </c>
      <c r="Q6" s="7">
        <f>N6+O6+P6</f>
        <v>155</v>
      </c>
      <c r="R6" s="7"/>
    </row>
    <row r="7" spans="1:18" ht="30" x14ac:dyDescent="0.25">
      <c r="A7" s="45">
        <v>2</v>
      </c>
      <c r="B7" s="7" t="s">
        <v>1050</v>
      </c>
      <c r="C7" s="7" t="s">
        <v>1052</v>
      </c>
      <c r="D7" s="8" t="s">
        <v>13</v>
      </c>
      <c r="E7" s="8" t="s">
        <v>297</v>
      </c>
      <c r="F7" s="8"/>
      <c r="G7" s="8" t="s">
        <v>14</v>
      </c>
      <c r="H7" s="8" t="s">
        <v>298</v>
      </c>
      <c r="I7" s="8" t="s">
        <v>299</v>
      </c>
      <c r="J7" s="8" t="s">
        <v>300</v>
      </c>
      <c r="K7" s="7" t="s">
        <v>18</v>
      </c>
      <c r="L7" s="7" t="s">
        <v>18</v>
      </c>
      <c r="M7" s="7" t="s">
        <v>18</v>
      </c>
      <c r="N7" s="7">
        <v>80</v>
      </c>
      <c r="O7" s="7">
        <v>96</v>
      </c>
      <c r="P7" s="7">
        <v>70</v>
      </c>
      <c r="Q7" s="7">
        <f>N7+O7+P7</f>
        <v>246</v>
      </c>
      <c r="R7" s="7"/>
    </row>
    <row r="8" spans="1:18" ht="18.75" customHeight="1" x14ac:dyDescent="0.25">
      <c r="A8" s="63"/>
      <c r="B8" s="58"/>
      <c r="C8" s="58"/>
      <c r="D8" s="61"/>
      <c r="E8" s="62"/>
      <c r="F8" s="62"/>
      <c r="G8" s="62"/>
      <c r="H8" s="62"/>
      <c r="I8" s="62"/>
      <c r="J8" s="62"/>
      <c r="K8" s="62"/>
      <c r="L8" s="62"/>
      <c r="M8" s="62"/>
      <c r="N8" s="66">
        <f>SUM(N6:N7)</f>
        <v>116</v>
      </c>
      <c r="O8" s="66">
        <f>SUM(O6:O7)</f>
        <v>166</v>
      </c>
      <c r="P8" s="66">
        <f>SUM(P6:P7)</f>
        <v>119</v>
      </c>
      <c r="Q8" s="66">
        <f>SUM(Q6:Q7)</f>
        <v>401</v>
      </c>
      <c r="R8" s="66"/>
    </row>
    <row r="9" spans="1:18" ht="18.75" customHeight="1" x14ac:dyDescent="0.25">
      <c r="A9" s="45"/>
      <c r="B9" s="2"/>
      <c r="C9" s="2"/>
      <c r="D9" s="6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</row>
    <row r="10" spans="1:18" ht="18.75" customHeight="1" x14ac:dyDescent="0.25">
      <c r="A10" s="45"/>
      <c r="B10" s="2"/>
      <c r="C10" s="2"/>
      <c r="D10" s="6"/>
      <c r="E10" s="59" t="s">
        <v>1105</v>
      </c>
      <c r="F10" s="59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</row>
    <row r="11" spans="1:18" ht="18.75" customHeight="1" x14ac:dyDescent="0.25">
      <c r="A11" s="45">
        <v>3</v>
      </c>
      <c r="B11" s="7" t="s">
        <v>1050</v>
      </c>
      <c r="C11" s="7" t="s">
        <v>1052</v>
      </c>
      <c r="D11" s="8" t="s">
        <v>13</v>
      </c>
      <c r="E11" s="8" t="s">
        <v>338</v>
      </c>
      <c r="F11" s="8"/>
      <c r="G11" s="8" t="s">
        <v>14</v>
      </c>
      <c r="H11" s="8" t="s">
        <v>339</v>
      </c>
      <c r="I11" s="8" t="s">
        <v>340</v>
      </c>
      <c r="J11" s="8" t="s">
        <v>341</v>
      </c>
      <c r="K11" s="7" t="s">
        <v>18</v>
      </c>
      <c r="L11" s="7" t="s">
        <v>18</v>
      </c>
      <c r="M11" s="7" t="s">
        <v>18</v>
      </c>
      <c r="N11" s="7">
        <v>15</v>
      </c>
      <c r="O11" s="7">
        <v>46</v>
      </c>
      <c r="P11" s="7">
        <v>45</v>
      </c>
      <c r="Q11" s="7">
        <f>N11+O11+P11</f>
        <v>106</v>
      </c>
      <c r="R11" s="7"/>
    </row>
    <row r="12" spans="1:18" ht="18.75" customHeight="1" x14ac:dyDescent="0.25">
      <c r="A12" s="63"/>
      <c r="B12" s="74"/>
      <c r="C12" s="74"/>
      <c r="D12" s="75"/>
      <c r="E12" s="75"/>
      <c r="F12" s="75"/>
      <c r="G12" s="75"/>
      <c r="H12" s="75"/>
      <c r="I12" s="75"/>
      <c r="J12" s="75"/>
      <c r="K12" s="74"/>
      <c r="L12" s="74"/>
      <c r="M12" s="74"/>
      <c r="N12" s="110">
        <f>SUM(N11)</f>
        <v>15</v>
      </c>
      <c r="O12" s="110">
        <f>SUM(O11)</f>
        <v>46</v>
      </c>
      <c r="P12" s="110">
        <f>SUM(P11)</f>
        <v>45</v>
      </c>
      <c r="Q12" s="110">
        <f>SUM(Q11)</f>
        <v>106</v>
      </c>
      <c r="R12" s="110"/>
    </row>
    <row r="13" spans="1:18" ht="18.75" customHeight="1" x14ac:dyDescent="0.25">
      <c r="A13" s="45"/>
      <c r="B13" s="7"/>
      <c r="C13" s="7"/>
      <c r="D13" s="8"/>
      <c r="E13" s="59" t="s">
        <v>1106</v>
      </c>
      <c r="F13" s="59"/>
      <c r="G13" s="8"/>
      <c r="H13" s="8"/>
      <c r="I13" s="8"/>
      <c r="J13" s="8"/>
      <c r="K13" s="7"/>
      <c r="L13" s="7"/>
      <c r="M13" s="7"/>
      <c r="N13" s="7"/>
      <c r="O13" s="7"/>
      <c r="P13" s="7"/>
      <c r="Q13" s="7"/>
      <c r="R13" s="7"/>
    </row>
    <row r="14" spans="1:18" ht="18.75" customHeight="1" x14ac:dyDescent="0.25">
      <c r="A14" s="45">
        <v>4</v>
      </c>
      <c r="B14" s="7" t="s">
        <v>1050</v>
      </c>
      <c r="C14" s="7" t="s">
        <v>1052</v>
      </c>
      <c r="D14" s="8" t="s">
        <v>13</v>
      </c>
      <c r="E14" s="8" t="s">
        <v>305</v>
      </c>
      <c r="F14" s="8" t="s">
        <v>293</v>
      </c>
      <c r="G14" s="8" t="s">
        <v>14</v>
      </c>
      <c r="H14" s="8" t="s">
        <v>294</v>
      </c>
      <c r="I14" s="8" t="s">
        <v>295</v>
      </c>
      <c r="J14" s="8" t="s">
        <v>296</v>
      </c>
      <c r="K14" s="7" t="s">
        <v>18</v>
      </c>
      <c r="L14" s="7" t="s">
        <v>18</v>
      </c>
      <c r="M14" s="7" t="s">
        <v>22</v>
      </c>
      <c r="N14" s="7">
        <v>7</v>
      </c>
      <c r="O14" s="7">
        <v>17</v>
      </c>
      <c r="P14" s="7"/>
      <c r="Q14" s="7">
        <f>N14+O14+P14</f>
        <v>24</v>
      </c>
      <c r="R14" s="7"/>
    </row>
    <row r="15" spans="1:18" ht="18.75" customHeight="1" x14ac:dyDescent="0.25">
      <c r="A15" s="45">
        <v>5</v>
      </c>
      <c r="B15" s="7" t="s">
        <v>1050</v>
      </c>
      <c r="C15" s="7" t="s">
        <v>1052</v>
      </c>
      <c r="D15" s="8" t="s">
        <v>13</v>
      </c>
      <c r="E15" s="8" t="s">
        <v>305</v>
      </c>
      <c r="F15" s="8"/>
      <c r="G15" s="8" t="s">
        <v>14</v>
      </c>
      <c r="H15" s="8" t="s">
        <v>306</v>
      </c>
      <c r="I15" s="8" t="s">
        <v>295</v>
      </c>
      <c r="J15" s="8" t="s">
        <v>307</v>
      </c>
      <c r="K15" s="7" t="s">
        <v>18</v>
      </c>
      <c r="L15" s="7" t="s">
        <v>18</v>
      </c>
      <c r="M15" s="7" t="s">
        <v>18</v>
      </c>
      <c r="N15" s="7">
        <v>19</v>
      </c>
      <c r="O15" s="7">
        <v>67</v>
      </c>
      <c r="P15" s="7">
        <v>40</v>
      </c>
      <c r="Q15" s="7">
        <f>N15+O15+P15</f>
        <v>126</v>
      </c>
      <c r="R15" s="7"/>
    </row>
    <row r="16" spans="1:18" ht="18.75" customHeight="1" x14ac:dyDescent="0.25">
      <c r="A16" s="63"/>
      <c r="B16" s="74"/>
      <c r="C16" s="74"/>
      <c r="D16" s="75"/>
      <c r="E16" s="75"/>
      <c r="F16" s="75"/>
      <c r="G16" s="75"/>
      <c r="H16" s="75"/>
      <c r="I16" s="75"/>
      <c r="J16" s="75"/>
      <c r="K16" s="74"/>
      <c r="L16" s="74"/>
      <c r="M16" s="74"/>
      <c r="N16" s="110">
        <f>SUM(N14:N15)</f>
        <v>26</v>
      </c>
      <c r="O16" s="110">
        <f>SUM(O14:O15)</f>
        <v>84</v>
      </c>
      <c r="P16" s="110">
        <f>SUM(P14:P15)</f>
        <v>40</v>
      </c>
      <c r="Q16" s="110">
        <f>SUM(Q14:Q15)</f>
        <v>150</v>
      </c>
      <c r="R16" s="110"/>
    </row>
    <row r="17" spans="1:18" ht="18.75" customHeight="1" x14ac:dyDescent="0.25">
      <c r="A17" s="45"/>
      <c r="B17" s="7"/>
      <c r="C17" s="7"/>
      <c r="D17" s="8"/>
      <c r="E17" s="59" t="s">
        <v>1107</v>
      </c>
      <c r="F17" s="59"/>
      <c r="G17" s="8"/>
      <c r="H17" s="8"/>
      <c r="I17" s="8"/>
      <c r="J17" s="8"/>
      <c r="K17" s="7"/>
      <c r="L17" s="7"/>
      <c r="M17" s="7"/>
      <c r="N17" s="7"/>
      <c r="O17" s="7"/>
      <c r="P17" s="7"/>
      <c r="Q17" s="7"/>
      <c r="R17" s="7"/>
    </row>
    <row r="18" spans="1:18" ht="36" customHeight="1" x14ac:dyDescent="0.25">
      <c r="A18" s="45">
        <v>6</v>
      </c>
      <c r="B18" s="7" t="s">
        <v>1050</v>
      </c>
      <c r="C18" s="7" t="s">
        <v>1052</v>
      </c>
      <c r="D18" s="8" t="s">
        <v>13</v>
      </c>
      <c r="E18" s="8" t="s">
        <v>289</v>
      </c>
      <c r="F18" s="8"/>
      <c r="G18" s="8" t="s">
        <v>14</v>
      </c>
      <c r="H18" s="8" t="s">
        <v>290</v>
      </c>
      <c r="I18" s="8" t="s">
        <v>291</v>
      </c>
      <c r="J18" s="8" t="s">
        <v>292</v>
      </c>
      <c r="K18" s="7" t="s">
        <v>22</v>
      </c>
      <c r="L18" s="7" t="s">
        <v>18</v>
      </c>
      <c r="M18" s="7" t="s">
        <v>18</v>
      </c>
      <c r="N18" s="7"/>
      <c r="O18" s="7">
        <v>15</v>
      </c>
      <c r="P18" s="7">
        <v>71</v>
      </c>
      <c r="Q18" s="7">
        <f>N18+O18+P18</f>
        <v>86</v>
      </c>
      <c r="R18" s="7"/>
    </row>
    <row r="19" spans="1:18" ht="36.75" customHeight="1" x14ac:dyDescent="0.25">
      <c r="A19" s="45">
        <v>7</v>
      </c>
      <c r="B19" s="7" t="s">
        <v>1050</v>
      </c>
      <c r="C19" s="7" t="s">
        <v>1052</v>
      </c>
      <c r="D19" s="8" t="s">
        <v>13</v>
      </c>
      <c r="E19" s="8" t="s">
        <v>289</v>
      </c>
      <c r="F19" s="8" t="s">
        <v>308</v>
      </c>
      <c r="G19" s="8" t="s">
        <v>14</v>
      </c>
      <c r="H19" s="8" t="s">
        <v>309</v>
      </c>
      <c r="I19" s="8" t="s">
        <v>291</v>
      </c>
      <c r="J19" s="8" t="s">
        <v>310</v>
      </c>
      <c r="K19" s="7" t="s">
        <v>18</v>
      </c>
      <c r="L19" s="7" t="s">
        <v>18</v>
      </c>
      <c r="M19" s="7" t="s">
        <v>22</v>
      </c>
      <c r="N19" s="7">
        <v>21</v>
      </c>
      <c r="O19" s="7">
        <v>61</v>
      </c>
      <c r="P19" s="7"/>
      <c r="Q19" s="7">
        <f>N19+O19+P19</f>
        <v>82</v>
      </c>
      <c r="R19" s="7"/>
    </row>
    <row r="20" spans="1:18" ht="18.75" customHeight="1" x14ac:dyDescent="0.25">
      <c r="A20" s="63"/>
      <c r="B20" s="74"/>
      <c r="C20" s="74"/>
      <c r="D20" s="75"/>
      <c r="E20" s="75"/>
      <c r="F20" s="75"/>
      <c r="G20" s="75"/>
      <c r="H20" s="75"/>
      <c r="I20" s="75"/>
      <c r="J20" s="75"/>
      <c r="K20" s="74"/>
      <c r="L20" s="74"/>
      <c r="M20" s="74"/>
      <c r="N20" s="110">
        <f>SUM(N18:N19)</f>
        <v>21</v>
      </c>
      <c r="O20" s="110">
        <f>SUM(O18:O19)</f>
        <v>76</v>
      </c>
      <c r="P20" s="110">
        <f>SUM(P18:P19)</f>
        <v>71</v>
      </c>
      <c r="Q20" s="110">
        <f>SUM(Q18:Q19)</f>
        <v>168</v>
      </c>
      <c r="R20" s="110"/>
    </row>
    <row r="21" spans="1:18" ht="22.5" customHeight="1" x14ac:dyDescent="0.25">
      <c r="A21" s="45"/>
      <c r="B21" s="2"/>
      <c r="C21" s="2"/>
      <c r="D21" s="6"/>
      <c r="E21" s="59" t="s">
        <v>1108</v>
      </c>
      <c r="F21" s="59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</row>
    <row r="22" spans="1:18" ht="22.5" customHeight="1" x14ac:dyDescent="0.25">
      <c r="A22" s="45">
        <v>8</v>
      </c>
      <c r="B22" s="7" t="s">
        <v>1050</v>
      </c>
      <c r="C22" s="7" t="s">
        <v>1052</v>
      </c>
      <c r="D22" s="8" t="s">
        <v>13</v>
      </c>
      <c r="E22" s="8" t="s">
        <v>345</v>
      </c>
      <c r="F22" s="8"/>
      <c r="G22" s="8" t="s">
        <v>14</v>
      </c>
      <c r="H22" s="8" t="s">
        <v>346</v>
      </c>
      <c r="I22" s="8" t="s">
        <v>287</v>
      </c>
      <c r="J22" s="8" t="s">
        <v>347</v>
      </c>
      <c r="K22" s="7" t="s">
        <v>18</v>
      </c>
      <c r="L22" s="7" t="s">
        <v>18</v>
      </c>
      <c r="M22" s="7" t="s">
        <v>18</v>
      </c>
      <c r="N22" s="7">
        <v>12</v>
      </c>
      <c r="O22" s="7">
        <v>41</v>
      </c>
      <c r="P22" s="7">
        <v>36</v>
      </c>
      <c r="Q22" s="7">
        <f>N22+O22+P22</f>
        <v>89</v>
      </c>
      <c r="R22" s="7"/>
    </row>
    <row r="23" spans="1:18" ht="28.5" customHeight="1" x14ac:dyDescent="0.25">
      <c r="A23" s="45">
        <v>9</v>
      </c>
      <c r="B23" s="7" t="s">
        <v>1050</v>
      </c>
      <c r="C23" s="7" t="s">
        <v>1052</v>
      </c>
      <c r="D23" s="8" t="s">
        <v>13</v>
      </c>
      <c r="E23" s="8" t="s">
        <v>345</v>
      </c>
      <c r="F23" s="8" t="s">
        <v>342</v>
      </c>
      <c r="G23" s="8" t="s">
        <v>14</v>
      </c>
      <c r="H23" s="8" t="s">
        <v>343</v>
      </c>
      <c r="I23" s="8" t="s">
        <v>287</v>
      </c>
      <c r="J23" s="8" t="s">
        <v>344</v>
      </c>
      <c r="K23" s="7" t="s">
        <v>18</v>
      </c>
      <c r="L23" s="7" t="s">
        <v>22</v>
      </c>
      <c r="M23" s="7" t="s">
        <v>22</v>
      </c>
      <c r="N23" s="7">
        <v>9</v>
      </c>
      <c r="O23" s="7"/>
      <c r="P23" s="7"/>
      <c r="Q23" s="7">
        <f>N23+O23+P23</f>
        <v>9</v>
      </c>
      <c r="R23" s="7"/>
    </row>
    <row r="24" spans="1:18" ht="22.5" customHeight="1" x14ac:dyDescent="0.25">
      <c r="A24" s="45">
        <v>10</v>
      </c>
      <c r="B24" s="7" t="s">
        <v>1050</v>
      </c>
      <c r="C24" s="7" t="s">
        <v>1052</v>
      </c>
      <c r="D24" s="8" t="s">
        <v>13</v>
      </c>
      <c r="E24" s="8" t="s">
        <v>345</v>
      </c>
      <c r="F24" s="8" t="s">
        <v>285</v>
      </c>
      <c r="G24" s="8" t="s">
        <v>14</v>
      </c>
      <c r="H24" s="8" t="s">
        <v>286</v>
      </c>
      <c r="I24" s="8" t="s">
        <v>287</v>
      </c>
      <c r="J24" s="8" t="s">
        <v>288</v>
      </c>
      <c r="K24" s="7" t="s">
        <v>18</v>
      </c>
      <c r="L24" s="7" t="s">
        <v>22</v>
      </c>
      <c r="M24" s="7" t="s">
        <v>22</v>
      </c>
      <c r="N24" s="7">
        <v>8</v>
      </c>
      <c r="O24" s="7"/>
      <c r="P24" s="7"/>
      <c r="Q24" s="7">
        <f>N24+O24+P24</f>
        <v>8</v>
      </c>
      <c r="R24" s="7"/>
    </row>
    <row r="25" spans="1:18" ht="22.5" customHeight="1" x14ac:dyDescent="0.25">
      <c r="A25" s="45">
        <v>11</v>
      </c>
      <c r="B25" s="7" t="s">
        <v>1050</v>
      </c>
      <c r="C25" s="7" t="s">
        <v>1052</v>
      </c>
      <c r="D25" s="8" t="s">
        <v>13</v>
      </c>
      <c r="E25" s="8" t="s">
        <v>345</v>
      </c>
      <c r="F25" s="8" t="s">
        <v>322</v>
      </c>
      <c r="G25" s="8" t="s">
        <v>14</v>
      </c>
      <c r="H25" s="8" t="s">
        <v>323</v>
      </c>
      <c r="I25" s="8" t="s">
        <v>287</v>
      </c>
      <c r="J25" s="8" t="s">
        <v>324</v>
      </c>
      <c r="K25" s="7" t="s">
        <v>22</v>
      </c>
      <c r="L25" s="7" t="s">
        <v>18</v>
      </c>
      <c r="M25" s="7" t="s">
        <v>22</v>
      </c>
      <c r="N25" s="7"/>
      <c r="O25" s="7">
        <v>6</v>
      </c>
      <c r="P25" s="7"/>
      <c r="Q25" s="7">
        <f>N25+O25+P25</f>
        <v>6</v>
      </c>
      <c r="R25" s="7"/>
    </row>
    <row r="26" spans="1:18" ht="22.5" customHeight="1" x14ac:dyDescent="0.25">
      <c r="A26" s="63"/>
      <c r="B26" s="74"/>
      <c r="C26" s="74"/>
      <c r="D26" s="75"/>
      <c r="E26" s="75"/>
      <c r="F26" s="75"/>
      <c r="G26" s="75"/>
      <c r="H26" s="75"/>
      <c r="I26" s="75"/>
      <c r="J26" s="75"/>
      <c r="K26" s="74"/>
      <c r="L26" s="74"/>
      <c r="M26" s="74"/>
      <c r="N26" s="110">
        <f>SUM(N22:N25)</f>
        <v>29</v>
      </c>
      <c r="O26" s="110">
        <f>SUM(O22:O25)</f>
        <v>47</v>
      </c>
      <c r="P26" s="110">
        <f>SUM(P22:P25)</f>
        <v>36</v>
      </c>
      <c r="Q26" s="110">
        <f>SUM(Q22:Q25)</f>
        <v>112</v>
      </c>
      <c r="R26" s="110"/>
    </row>
    <row r="27" spans="1:18" ht="22.5" customHeight="1" x14ac:dyDescent="0.25">
      <c r="A27" s="45"/>
      <c r="B27" s="2"/>
      <c r="C27" s="2"/>
      <c r="D27" s="6"/>
      <c r="E27" s="59" t="s">
        <v>1109</v>
      </c>
      <c r="F27" s="59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</row>
    <row r="28" spans="1:18" ht="29.25" customHeight="1" x14ac:dyDescent="0.25">
      <c r="A28" s="45">
        <v>12</v>
      </c>
      <c r="B28" s="7" t="s">
        <v>1050</v>
      </c>
      <c r="C28" s="7" t="s">
        <v>1052</v>
      </c>
      <c r="D28" s="8" t="s">
        <v>13</v>
      </c>
      <c r="E28" s="8" t="s">
        <v>311</v>
      </c>
      <c r="F28" s="8" t="s">
        <v>328</v>
      </c>
      <c r="G28" s="8" t="s">
        <v>14</v>
      </c>
      <c r="H28" s="8" t="s">
        <v>329</v>
      </c>
      <c r="I28" s="8" t="s">
        <v>313</v>
      </c>
      <c r="J28" s="8" t="s">
        <v>330</v>
      </c>
      <c r="K28" s="7" t="s">
        <v>18</v>
      </c>
      <c r="L28" s="7" t="s">
        <v>18</v>
      </c>
      <c r="M28" s="7" t="s">
        <v>18</v>
      </c>
      <c r="N28" s="7">
        <v>11</v>
      </c>
      <c r="O28" s="7">
        <v>16</v>
      </c>
      <c r="P28" s="7">
        <v>0</v>
      </c>
      <c r="Q28" s="7">
        <f>N28+O28+P28</f>
        <v>27</v>
      </c>
      <c r="R28" s="7"/>
    </row>
    <row r="29" spans="1:18" ht="30.75" customHeight="1" x14ac:dyDescent="0.25">
      <c r="A29" s="45">
        <v>13</v>
      </c>
      <c r="B29" s="7" t="s">
        <v>1050</v>
      </c>
      <c r="C29" s="7" t="s">
        <v>1052</v>
      </c>
      <c r="D29" s="8" t="s">
        <v>13</v>
      </c>
      <c r="E29" s="8" t="s">
        <v>311</v>
      </c>
      <c r="F29" s="8"/>
      <c r="G29" s="8" t="s">
        <v>14</v>
      </c>
      <c r="H29" s="8" t="s">
        <v>312</v>
      </c>
      <c r="I29" s="8" t="s">
        <v>313</v>
      </c>
      <c r="J29" s="8" t="s">
        <v>314</v>
      </c>
      <c r="K29" s="7" t="s">
        <v>18</v>
      </c>
      <c r="L29" s="7" t="s">
        <v>18</v>
      </c>
      <c r="M29" s="7" t="s">
        <v>18</v>
      </c>
      <c r="N29" s="7">
        <v>23</v>
      </c>
      <c r="O29" s="7">
        <v>34</v>
      </c>
      <c r="P29" s="7">
        <v>45</v>
      </c>
      <c r="Q29" s="7">
        <f>N29+O29+P29</f>
        <v>102</v>
      </c>
      <c r="R29" s="7"/>
    </row>
    <row r="30" spans="1:18" ht="34.5" customHeight="1" x14ac:dyDescent="0.25">
      <c r="A30" s="45">
        <v>14</v>
      </c>
      <c r="B30" s="7" t="s">
        <v>1050</v>
      </c>
      <c r="C30" s="7" t="s">
        <v>1052</v>
      </c>
      <c r="D30" s="8" t="s">
        <v>13</v>
      </c>
      <c r="E30" s="8" t="s">
        <v>311</v>
      </c>
      <c r="F30" s="8" t="s">
        <v>315</v>
      </c>
      <c r="G30" s="8" t="s">
        <v>14</v>
      </c>
      <c r="H30" s="8" t="s">
        <v>316</v>
      </c>
      <c r="I30" s="8" t="s">
        <v>313</v>
      </c>
      <c r="J30" s="8" t="s">
        <v>317</v>
      </c>
      <c r="K30" s="7" t="s">
        <v>18</v>
      </c>
      <c r="L30" s="7" t="s">
        <v>18</v>
      </c>
      <c r="M30" s="7" t="s">
        <v>18</v>
      </c>
      <c r="N30" s="7">
        <v>20</v>
      </c>
      <c r="O30" s="7">
        <v>36</v>
      </c>
      <c r="P30" s="7">
        <v>29</v>
      </c>
      <c r="Q30" s="7">
        <f>N30+O30+P30</f>
        <v>85</v>
      </c>
      <c r="R30" s="7"/>
    </row>
    <row r="31" spans="1:18" ht="24" customHeight="1" x14ac:dyDescent="0.25">
      <c r="A31" s="63"/>
      <c r="B31" s="74"/>
      <c r="C31" s="74"/>
      <c r="D31" s="75"/>
      <c r="E31" s="75"/>
      <c r="F31" s="75"/>
      <c r="G31" s="75"/>
      <c r="H31" s="75"/>
      <c r="I31" s="75"/>
      <c r="J31" s="75"/>
      <c r="K31" s="74"/>
      <c r="L31" s="74"/>
      <c r="M31" s="74"/>
      <c r="N31" s="110">
        <f>SUM(N28:N30)</f>
        <v>54</v>
      </c>
      <c r="O31" s="110">
        <f>SUM(O28:O30)</f>
        <v>86</v>
      </c>
      <c r="P31" s="110">
        <f>SUM(P28:P30)</f>
        <v>74</v>
      </c>
      <c r="Q31" s="110">
        <f>SUM(Q28:Q30)</f>
        <v>214</v>
      </c>
      <c r="R31" s="110"/>
    </row>
    <row r="32" spans="1:18" ht="27.75" customHeight="1" x14ac:dyDescent="0.25">
      <c r="A32" s="45"/>
      <c r="B32" s="7"/>
      <c r="C32" s="7"/>
      <c r="D32" s="8"/>
      <c r="E32" s="59" t="s">
        <v>1110</v>
      </c>
      <c r="F32" s="59"/>
      <c r="G32" s="8"/>
      <c r="H32" s="8"/>
      <c r="I32" s="8"/>
      <c r="J32" s="8"/>
      <c r="K32" s="7"/>
      <c r="L32" s="7"/>
      <c r="M32" s="7"/>
      <c r="N32" s="7"/>
      <c r="O32" s="7"/>
      <c r="P32" s="7"/>
      <c r="Q32" s="7"/>
      <c r="R32" s="7"/>
    </row>
    <row r="33" spans="1:18" ht="34.5" customHeight="1" x14ac:dyDescent="0.25">
      <c r="A33" s="64">
        <v>15</v>
      </c>
      <c r="B33" s="7" t="s">
        <v>1050</v>
      </c>
      <c r="C33" s="7" t="s">
        <v>1052</v>
      </c>
      <c r="D33" s="8" t="s">
        <v>13</v>
      </c>
      <c r="E33" s="8" t="s">
        <v>318</v>
      </c>
      <c r="F33" s="8" t="s">
        <v>325</v>
      </c>
      <c r="G33" s="8" t="s">
        <v>14</v>
      </c>
      <c r="H33" s="8" t="s">
        <v>326</v>
      </c>
      <c r="I33" s="8" t="s">
        <v>320</v>
      </c>
      <c r="J33" s="8" t="s">
        <v>327</v>
      </c>
      <c r="K33" s="7" t="s">
        <v>18</v>
      </c>
      <c r="L33" s="7" t="s">
        <v>18</v>
      </c>
      <c r="M33" s="7" t="s">
        <v>22</v>
      </c>
      <c r="N33" s="7">
        <v>0</v>
      </c>
      <c r="O33" s="7">
        <v>5</v>
      </c>
      <c r="P33" s="7"/>
      <c r="Q33" s="7">
        <f>N33+O33+P33</f>
        <v>5</v>
      </c>
      <c r="R33" s="7"/>
    </row>
    <row r="34" spans="1:18" ht="20.25" customHeight="1" x14ac:dyDescent="0.25">
      <c r="A34" s="7">
        <v>16</v>
      </c>
      <c r="B34" s="7" t="s">
        <v>1050</v>
      </c>
      <c r="C34" s="7" t="s">
        <v>1052</v>
      </c>
      <c r="D34" s="8" t="s">
        <v>13</v>
      </c>
      <c r="E34" s="8" t="s">
        <v>318</v>
      </c>
      <c r="F34" s="8"/>
      <c r="G34" s="8" t="s">
        <v>14</v>
      </c>
      <c r="H34" s="8" t="s">
        <v>319</v>
      </c>
      <c r="I34" s="8" t="s">
        <v>320</v>
      </c>
      <c r="J34" s="8" t="s">
        <v>321</v>
      </c>
      <c r="K34" s="7" t="s">
        <v>18</v>
      </c>
      <c r="L34" s="7" t="s">
        <v>18</v>
      </c>
      <c r="M34" s="7" t="s">
        <v>18</v>
      </c>
      <c r="N34" s="7">
        <v>20</v>
      </c>
      <c r="O34" s="7">
        <v>46</v>
      </c>
      <c r="P34" s="7">
        <v>38</v>
      </c>
      <c r="Q34" s="7">
        <f>N34+O34+P34</f>
        <v>104</v>
      </c>
      <c r="R34" s="7"/>
    </row>
    <row r="35" spans="1:18" ht="21" customHeight="1" x14ac:dyDescent="0.25">
      <c r="A35" s="74"/>
      <c r="B35" s="74"/>
      <c r="C35" s="74"/>
      <c r="D35" s="75"/>
      <c r="E35" s="75"/>
      <c r="F35" s="75"/>
      <c r="G35" s="75"/>
      <c r="H35" s="75"/>
      <c r="I35" s="75"/>
      <c r="J35" s="75"/>
      <c r="K35" s="74"/>
      <c r="L35" s="74"/>
      <c r="M35" s="74"/>
      <c r="N35" s="110">
        <f>SUM(N33:N34)</f>
        <v>20</v>
      </c>
      <c r="O35" s="110">
        <f>SUM(O33:O34)</f>
        <v>51</v>
      </c>
      <c r="P35" s="110">
        <f>SUM(P33:P34)</f>
        <v>38</v>
      </c>
      <c r="Q35" s="110">
        <f>SUM(Q33:Q34)</f>
        <v>109</v>
      </c>
      <c r="R35" s="110"/>
    </row>
    <row r="36" spans="1:18" ht="21.75" customHeight="1" x14ac:dyDescent="0.25">
      <c r="A36" s="7"/>
      <c r="B36" s="7"/>
      <c r="C36" s="7"/>
      <c r="D36" s="7"/>
      <c r="E36" s="59" t="s">
        <v>1111</v>
      </c>
      <c r="F36" s="59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</row>
    <row r="37" spans="1:18" ht="30" x14ac:dyDescent="0.25">
      <c r="A37" s="7">
        <v>17</v>
      </c>
      <c r="B37" s="7" t="s">
        <v>1050</v>
      </c>
      <c r="C37" s="7" t="s">
        <v>1052</v>
      </c>
      <c r="D37" s="8" t="s">
        <v>13</v>
      </c>
      <c r="E37" s="8" t="s">
        <v>348</v>
      </c>
      <c r="F37" s="8"/>
      <c r="G37" s="8" t="s">
        <v>14</v>
      </c>
      <c r="H37" s="8" t="s">
        <v>349</v>
      </c>
      <c r="I37" s="8" t="s">
        <v>303</v>
      </c>
      <c r="J37" s="8" t="s">
        <v>350</v>
      </c>
      <c r="K37" s="7" t="s">
        <v>18</v>
      </c>
      <c r="L37" s="7" t="s">
        <v>18</v>
      </c>
      <c r="M37" s="7" t="s">
        <v>18</v>
      </c>
      <c r="N37" s="7">
        <v>8</v>
      </c>
      <c r="O37" s="7">
        <v>46</v>
      </c>
      <c r="P37" s="7">
        <v>42</v>
      </c>
      <c r="Q37" s="7">
        <f>N37+O37+P37</f>
        <v>96</v>
      </c>
      <c r="R37" s="7"/>
    </row>
    <row r="38" spans="1:18" ht="30" x14ac:dyDescent="0.25">
      <c r="A38" s="7">
        <v>18</v>
      </c>
      <c r="B38" s="7" t="s">
        <v>1050</v>
      </c>
      <c r="C38" s="7" t="s">
        <v>1052</v>
      </c>
      <c r="D38" s="8" t="s">
        <v>13</v>
      </c>
      <c r="E38" s="8" t="s">
        <v>348</v>
      </c>
      <c r="F38" s="8" t="s">
        <v>351</v>
      </c>
      <c r="G38" s="8" t="s">
        <v>14</v>
      </c>
      <c r="H38" s="8" t="s">
        <v>352</v>
      </c>
      <c r="I38" s="8" t="s">
        <v>303</v>
      </c>
      <c r="J38" s="8"/>
      <c r="K38" s="7" t="s">
        <v>18</v>
      </c>
      <c r="L38" s="7" t="s">
        <v>22</v>
      </c>
      <c r="M38" s="7" t="s">
        <v>22</v>
      </c>
      <c r="N38" s="7">
        <v>10</v>
      </c>
      <c r="O38" s="7"/>
      <c r="P38" s="7"/>
      <c r="Q38" s="7">
        <f>N38+O38+P38</f>
        <v>10</v>
      </c>
      <c r="R38" s="7"/>
    </row>
    <row r="39" spans="1:18" ht="30" x14ac:dyDescent="0.25">
      <c r="A39" s="7">
        <v>19</v>
      </c>
      <c r="B39" s="7" t="s">
        <v>1050</v>
      </c>
      <c r="C39" s="7" t="s">
        <v>1052</v>
      </c>
      <c r="D39" s="8" t="s">
        <v>13</v>
      </c>
      <c r="E39" s="8" t="s">
        <v>348</v>
      </c>
      <c r="F39" s="8" t="s">
        <v>301</v>
      </c>
      <c r="G39" s="8" t="s">
        <v>14</v>
      </c>
      <c r="H39" s="8" t="s">
        <v>302</v>
      </c>
      <c r="I39" s="8" t="s">
        <v>303</v>
      </c>
      <c r="J39" s="8" t="s">
        <v>304</v>
      </c>
      <c r="K39" s="7" t="s">
        <v>18</v>
      </c>
      <c r="L39" s="7" t="s">
        <v>22</v>
      </c>
      <c r="M39" s="7" t="s">
        <v>22</v>
      </c>
      <c r="N39" s="7">
        <v>8</v>
      </c>
      <c r="O39" s="7"/>
      <c r="P39" s="7"/>
      <c r="Q39" s="7">
        <f t="shared" ref="Q39" si="0">N39+O39+P39</f>
        <v>8</v>
      </c>
      <c r="R39" s="7"/>
    </row>
    <row r="40" spans="1:18" ht="19.5" customHeight="1" x14ac:dyDescent="0.25">
      <c r="A40" s="74"/>
      <c r="B40" s="74"/>
      <c r="C40" s="74"/>
      <c r="D40" s="74"/>
      <c r="E40" s="74"/>
      <c r="F40" s="74"/>
      <c r="G40" s="74"/>
      <c r="H40" s="74"/>
      <c r="I40" s="74"/>
      <c r="J40" s="74"/>
      <c r="K40" s="74"/>
      <c r="L40" s="74"/>
      <c r="M40" s="74"/>
      <c r="N40" s="110">
        <f>SUM(N37:N39)</f>
        <v>26</v>
      </c>
      <c r="O40" s="110">
        <f t="shared" ref="O40:Q40" si="1">SUM(O37:O39)</f>
        <v>46</v>
      </c>
      <c r="P40" s="110">
        <f t="shared" si="1"/>
        <v>42</v>
      </c>
      <c r="Q40" s="110">
        <f t="shared" si="1"/>
        <v>114</v>
      </c>
      <c r="R40" s="110"/>
    </row>
    <row r="41" spans="1:18" ht="22.5" customHeight="1" x14ac:dyDescent="0.25">
      <c r="A41" s="7"/>
      <c r="B41" s="7"/>
      <c r="C41" s="7"/>
      <c r="D41" s="7"/>
      <c r="E41" s="112" t="s">
        <v>1112</v>
      </c>
      <c r="F41" s="112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</row>
    <row r="42" spans="1:18" ht="24.75" customHeight="1" x14ac:dyDescent="0.25">
      <c r="A42" s="7">
        <v>20</v>
      </c>
      <c r="B42" s="7" t="s">
        <v>1050</v>
      </c>
      <c r="C42" s="7" t="s">
        <v>1052</v>
      </c>
      <c r="D42" s="8" t="s">
        <v>13</v>
      </c>
      <c r="E42" s="8" t="s">
        <v>334</v>
      </c>
      <c r="F42" s="8"/>
      <c r="G42" s="8" t="s">
        <v>14</v>
      </c>
      <c r="H42" s="8" t="s">
        <v>335</v>
      </c>
      <c r="I42" s="8" t="s">
        <v>336</v>
      </c>
      <c r="J42" s="8" t="s">
        <v>337</v>
      </c>
      <c r="K42" s="7" t="s">
        <v>18</v>
      </c>
      <c r="L42" s="7" t="s">
        <v>18</v>
      </c>
      <c r="M42" s="7" t="s">
        <v>18</v>
      </c>
      <c r="N42" s="7">
        <v>11</v>
      </c>
      <c r="O42" s="7">
        <v>15</v>
      </c>
      <c r="P42" s="7">
        <v>15</v>
      </c>
      <c r="Q42" s="7">
        <f>N42+O42+P42</f>
        <v>41</v>
      </c>
      <c r="R42" s="7"/>
    </row>
    <row r="43" spans="1:18" ht="21.75" customHeight="1" x14ac:dyDescent="0.25">
      <c r="A43" s="74"/>
      <c r="B43" s="74"/>
      <c r="C43" s="74"/>
      <c r="D43" s="75"/>
      <c r="E43" s="75"/>
      <c r="F43" s="75"/>
      <c r="G43" s="75"/>
      <c r="H43" s="75"/>
      <c r="I43" s="75"/>
      <c r="J43" s="75"/>
      <c r="K43" s="74"/>
      <c r="L43" s="74"/>
      <c r="M43" s="74"/>
      <c r="N43" s="110">
        <f>SUM(N42)</f>
        <v>11</v>
      </c>
      <c r="O43" s="110">
        <f>SUM(O42)</f>
        <v>15</v>
      </c>
      <c r="P43" s="110">
        <f>SUM(P42)</f>
        <v>15</v>
      </c>
      <c r="Q43" s="110">
        <f>SUM(Q42)</f>
        <v>41</v>
      </c>
      <c r="R43" s="110"/>
    </row>
    <row r="44" spans="1:18" ht="23.25" customHeight="1" x14ac:dyDescent="0.25">
      <c r="A44" s="7"/>
      <c r="B44" s="7"/>
      <c r="C44" s="7"/>
      <c r="D44" s="7"/>
      <c r="E44" s="107" t="s">
        <v>1047</v>
      </c>
      <c r="F44" s="7"/>
      <c r="G44" s="7"/>
      <c r="H44" s="7"/>
      <c r="I44" s="7"/>
      <c r="J44" s="7"/>
      <c r="K44" s="7"/>
      <c r="L44" s="7"/>
      <c r="M44" s="7"/>
      <c r="N44" s="95">
        <f>N43+N40+N35+N31+N26+N20+N16+N12+N8</f>
        <v>318</v>
      </c>
      <c r="O44" s="95">
        <f>O43+O40+O35+O31+O26+O20+O16+O12+O8</f>
        <v>617</v>
      </c>
      <c r="P44" s="95">
        <f>P43+P40+P35+P31+P26+P20+P16+P12+P8</f>
        <v>480</v>
      </c>
      <c r="Q44" s="95">
        <f>Q43+Q40+Q35+Q31+Q26+Q20+Q16+Q12+Q8</f>
        <v>1415</v>
      </c>
      <c r="R44" s="7"/>
    </row>
    <row r="45" spans="1:18" x14ac:dyDescent="0.25">
      <c r="P45" s="111"/>
    </row>
    <row r="50" spans="7:7" x14ac:dyDescent="0.25">
      <c r="G50" s="47"/>
    </row>
  </sheetData>
  <sortState xmlns:xlrd2="http://schemas.microsoft.com/office/spreadsheetml/2017/richdata2" ref="E34:P42">
    <sortCondition ref="E34:E42"/>
  </sortState>
  <mergeCells count="1">
    <mergeCell ref="A3:P3"/>
  </mergeCells>
  <pageMargins left="0.7" right="0.7" top="0.75" bottom="0.75" header="0.3" footer="0.3"/>
  <pageSetup paperSize="9" scale="6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3134E7-598D-468C-8B82-BCAFFEF8F698}">
  <sheetPr codeName="Foaie6"/>
  <dimension ref="A2:R50"/>
  <sheetViews>
    <sheetView workbookViewId="0">
      <pane ySplit="4" topLeftCell="A5" activePane="bottomLeft" state="frozen"/>
      <selection pane="bottomLeft" activeCell="F14" sqref="F14"/>
    </sheetView>
  </sheetViews>
  <sheetFormatPr defaultRowHeight="15" x14ac:dyDescent="0.25"/>
  <cols>
    <col min="1" max="1" width="4.28515625" style="96" customWidth="1"/>
    <col min="2" max="3" width="7.42578125" style="46" customWidth="1"/>
    <col min="4" max="4" width="9.28515625" style="46" customWidth="1"/>
    <col min="5" max="6" width="46.7109375" style="96" customWidth="1"/>
    <col min="7" max="7" width="9.140625" style="96"/>
    <col min="8" max="8" width="12.85546875" style="96" customWidth="1"/>
    <col min="9" max="9" width="22.28515625" style="96" customWidth="1"/>
    <col min="10" max="10" width="19.5703125" style="96" customWidth="1"/>
    <col min="11" max="12" width="9.140625" style="96"/>
    <col min="13" max="13" width="10" style="96" customWidth="1"/>
    <col min="14" max="15" width="9.140625" style="96"/>
    <col min="16" max="16" width="10" style="96" customWidth="1"/>
    <col min="17" max="17" width="8.85546875" style="47"/>
    <col min="18" max="16384" width="9.140625" style="96"/>
  </cols>
  <sheetData>
    <row r="2" spans="1:18" ht="18.75" x14ac:dyDescent="0.25">
      <c r="E2" s="53" t="s">
        <v>1005</v>
      </c>
      <c r="F2" s="53"/>
    </row>
    <row r="3" spans="1:18" ht="18.75" x14ac:dyDescent="0.25">
      <c r="A3" s="121" t="s">
        <v>1001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72"/>
      <c r="R3" s="109"/>
    </row>
    <row r="4" spans="1:18" ht="47.45" customHeight="1" x14ac:dyDescent="0.25">
      <c r="A4" s="2"/>
      <c r="B4" s="2" t="s">
        <v>1049</v>
      </c>
      <c r="C4" s="2" t="s">
        <v>1054</v>
      </c>
      <c r="D4" s="6" t="s">
        <v>1</v>
      </c>
      <c r="E4" s="3" t="s">
        <v>1157</v>
      </c>
      <c r="F4" s="3" t="s">
        <v>1158</v>
      </c>
      <c r="G4" s="3" t="s">
        <v>2</v>
      </c>
      <c r="H4" s="3" t="s">
        <v>3</v>
      </c>
      <c r="I4" s="3" t="s">
        <v>4</v>
      </c>
      <c r="J4" s="3" t="s">
        <v>5</v>
      </c>
      <c r="K4" s="3" t="s">
        <v>6</v>
      </c>
      <c r="L4" s="3" t="s">
        <v>7</v>
      </c>
      <c r="M4" s="3" t="s">
        <v>8</v>
      </c>
      <c r="N4" s="3" t="s">
        <v>9</v>
      </c>
      <c r="O4" s="3" t="s">
        <v>10</v>
      </c>
      <c r="P4" s="3" t="s">
        <v>11</v>
      </c>
      <c r="Q4" s="3" t="s">
        <v>1159</v>
      </c>
      <c r="R4" s="3" t="s">
        <v>1078</v>
      </c>
    </row>
    <row r="5" spans="1:18" ht="23.25" customHeight="1" x14ac:dyDescent="0.25">
      <c r="A5" s="2"/>
      <c r="B5" s="67"/>
      <c r="C5" s="67"/>
      <c r="D5" s="6"/>
      <c r="E5" s="68" t="s">
        <v>1113</v>
      </c>
      <c r="F5" s="68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7"/>
    </row>
    <row r="6" spans="1:18" ht="30" x14ac:dyDescent="0.25">
      <c r="A6" s="7">
        <v>1</v>
      </c>
      <c r="B6" s="99" t="s">
        <v>1050</v>
      </c>
      <c r="C6" s="99" t="s">
        <v>1055</v>
      </c>
      <c r="D6" s="8" t="s">
        <v>13</v>
      </c>
      <c r="E6" s="119" t="s">
        <v>1166</v>
      </c>
      <c r="F6" s="119" t="s">
        <v>381</v>
      </c>
      <c r="G6" s="8" t="s">
        <v>14</v>
      </c>
      <c r="H6" s="8" t="s">
        <v>382</v>
      </c>
      <c r="I6" s="8" t="s">
        <v>355</v>
      </c>
      <c r="J6" s="8" t="s">
        <v>383</v>
      </c>
      <c r="K6" s="7" t="s">
        <v>18</v>
      </c>
      <c r="L6" s="7" t="s">
        <v>22</v>
      </c>
      <c r="M6" s="7" t="s">
        <v>22</v>
      </c>
      <c r="N6" s="7">
        <v>46</v>
      </c>
      <c r="O6" s="7"/>
      <c r="P6" s="7"/>
      <c r="Q6" s="43">
        <f>N6+O6+P6</f>
        <v>46</v>
      </c>
      <c r="R6" s="7"/>
    </row>
    <row r="7" spans="1:18" ht="28.15" customHeight="1" x14ac:dyDescent="0.25">
      <c r="A7" s="7">
        <f>1+A6</f>
        <v>2</v>
      </c>
      <c r="B7" s="99" t="s">
        <v>1050</v>
      </c>
      <c r="C7" s="99" t="s">
        <v>1055</v>
      </c>
      <c r="D7" s="8" t="s">
        <v>13</v>
      </c>
      <c r="E7" s="119" t="s">
        <v>1166</v>
      </c>
      <c r="F7" s="119" t="s">
        <v>387</v>
      </c>
      <c r="G7" s="8" t="s">
        <v>14</v>
      </c>
      <c r="H7" s="8" t="s">
        <v>388</v>
      </c>
      <c r="I7" s="8" t="s">
        <v>355</v>
      </c>
      <c r="J7" s="8" t="s">
        <v>389</v>
      </c>
      <c r="K7" s="7" t="s">
        <v>18</v>
      </c>
      <c r="L7" s="7" t="s">
        <v>22</v>
      </c>
      <c r="M7" s="7" t="s">
        <v>22</v>
      </c>
      <c r="N7" s="7">
        <v>67</v>
      </c>
      <c r="O7" s="7"/>
      <c r="P7" s="7"/>
      <c r="Q7" s="43">
        <f t="shared" ref="Q7:Q14" si="0">N7+O7+P7</f>
        <v>67</v>
      </c>
      <c r="R7" s="7"/>
    </row>
    <row r="8" spans="1:18" ht="20.25" customHeight="1" x14ac:dyDescent="0.25">
      <c r="A8" s="74"/>
      <c r="B8" s="100"/>
      <c r="C8" s="100"/>
      <c r="D8" s="75"/>
      <c r="E8" s="120"/>
      <c r="F8" s="120"/>
      <c r="G8" s="75"/>
      <c r="H8" s="75"/>
      <c r="I8" s="75"/>
      <c r="J8" s="75"/>
      <c r="K8" s="74"/>
      <c r="L8" s="74"/>
      <c r="M8" s="74"/>
      <c r="N8" s="110">
        <f>SUM(N5:N7)</f>
        <v>113</v>
      </c>
      <c r="O8" s="110"/>
      <c r="P8" s="110"/>
      <c r="Q8" s="69">
        <f>SUM(Q5:Q7)</f>
        <v>113</v>
      </c>
      <c r="R8" s="110"/>
    </row>
    <row r="9" spans="1:18" ht="28.15" customHeight="1" x14ac:dyDescent="0.25">
      <c r="A9" s="7"/>
      <c r="B9" s="99"/>
      <c r="C9" s="99"/>
      <c r="D9" s="8"/>
      <c r="E9" s="68" t="s">
        <v>1114</v>
      </c>
      <c r="F9" s="68"/>
      <c r="G9" s="8"/>
      <c r="H9" s="8"/>
      <c r="I9" s="8"/>
      <c r="J9" s="8"/>
      <c r="K9" s="7"/>
      <c r="L9" s="7"/>
      <c r="M9" s="7"/>
      <c r="N9" s="7"/>
      <c r="O9" s="7"/>
      <c r="P9" s="7"/>
      <c r="Q9" s="43"/>
      <c r="R9" s="7"/>
    </row>
    <row r="10" spans="1:18" ht="26.45" customHeight="1" x14ac:dyDescent="0.25">
      <c r="A10" s="7">
        <f>1+A7</f>
        <v>3</v>
      </c>
      <c r="B10" s="99" t="s">
        <v>1050</v>
      </c>
      <c r="C10" s="99" t="s">
        <v>1055</v>
      </c>
      <c r="D10" s="8" t="s">
        <v>13</v>
      </c>
      <c r="E10" s="119" t="s">
        <v>353</v>
      </c>
      <c r="F10" s="119"/>
      <c r="G10" s="8" t="s">
        <v>14</v>
      </c>
      <c r="H10" s="8" t="s">
        <v>354</v>
      </c>
      <c r="I10" s="8" t="s">
        <v>355</v>
      </c>
      <c r="J10" s="8" t="s">
        <v>356</v>
      </c>
      <c r="K10" s="7" t="s">
        <v>22</v>
      </c>
      <c r="L10" s="7" t="s">
        <v>18</v>
      </c>
      <c r="M10" s="7" t="s">
        <v>18</v>
      </c>
      <c r="N10" s="7"/>
      <c r="O10" s="7">
        <v>107</v>
      </c>
      <c r="P10" s="64">
        <v>199</v>
      </c>
      <c r="Q10" s="70">
        <f t="shared" si="0"/>
        <v>306</v>
      </c>
      <c r="R10" s="7"/>
    </row>
    <row r="11" spans="1:18" ht="19.149999999999999" customHeight="1" x14ac:dyDescent="0.25">
      <c r="A11" s="7">
        <f>1+A10</f>
        <v>4</v>
      </c>
      <c r="B11" s="99" t="s">
        <v>1050</v>
      </c>
      <c r="C11" s="99" t="s">
        <v>1055</v>
      </c>
      <c r="D11" s="8" t="s">
        <v>13</v>
      </c>
      <c r="E11" s="119" t="s">
        <v>353</v>
      </c>
      <c r="F11" s="119"/>
      <c r="G11" s="8" t="s">
        <v>14</v>
      </c>
      <c r="H11" s="8" t="s">
        <v>409</v>
      </c>
      <c r="I11" s="8" t="s">
        <v>355</v>
      </c>
      <c r="J11" s="8" t="s">
        <v>410</v>
      </c>
      <c r="K11" s="7" t="s">
        <v>22</v>
      </c>
      <c r="L11" s="7" t="s">
        <v>18</v>
      </c>
      <c r="M11" s="7" t="s">
        <v>22</v>
      </c>
      <c r="N11" s="7"/>
      <c r="O11" s="7">
        <v>148</v>
      </c>
      <c r="P11" s="64"/>
      <c r="Q11" s="70">
        <f t="shared" si="0"/>
        <v>148</v>
      </c>
      <c r="R11" s="7"/>
    </row>
    <row r="12" spans="1:18" ht="19.149999999999999" customHeight="1" x14ac:dyDescent="0.25">
      <c r="A12" s="7">
        <v>5</v>
      </c>
      <c r="B12" s="99" t="s">
        <v>1050</v>
      </c>
      <c r="C12" s="99" t="s">
        <v>1055</v>
      </c>
      <c r="D12" s="8" t="s">
        <v>13</v>
      </c>
      <c r="E12" s="119" t="s">
        <v>353</v>
      </c>
      <c r="F12" s="119" t="s">
        <v>406</v>
      </c>
      <c r="G12" s="8" t="s">
        <v>14</v>
      </c>
      <c r="H12" s="8" t="s">
        <v>407</v>
      </c>
      <c r="I12" s="8" t="s">
        <v>355</v>
      </c>
      <c r="J12" s="8" t="s">
        <v>408</v>
      </c>
      <c r="K12" s="7" t="s">
        <v>22</v>
      </c>
      <c r="L12" s="7" t="s">
        <v>18</v>
      </c>
      <c r="M12" s="7" t="s">
        <v>22</v>
      </c>
      <c r="N12" s="7"/>
      <c r="O12" s="7">
        <v>25</v>
      </c>
      <c r="P12" s="64"/>
      <c r="Q12" s="70">
        <f>N12+O12+P12</f>
        <v>25</v>
      </c>
      <c r="R12" s="7"/>
    </row>
    <row r="13" spans="1:18" ht="21.6" customHeight="1" x14ac:dyDescent="0.25">
      <c r="A13" s="7">
        <v>6</v>
      </c>
      <c r="B13" s="99" t="s">
        <v>1050</v>
      </c>
      <c r="C13" s="99" t="s">
        <v>1055</v>
      </c>
      <c r="D13" s="8" t="s">
        <v>13</v>
      </c>
      <c r="E13" s="119" t="s">
        <v>399</v>
      </c>
      <c r="F13" s="119"/>
      <c r="G13" s="8" t="s">
        <v>14</v>
      </c>
      <c r="H13" s="8" t="s">
        <v>400</v>
      </c>
      <c r="I13" s="8" t="s">
        <v>355</v>
      </c>
      <c r="J13" s="8" t="s">
        <v>401</v>
      </c>
      <c r="K13" s="7" t="s">
        <v>22</v>
      </c>
      <c r="L13" s="7" t="s">
        <v>18</v>
      </c>
      <c r="M13" s="7" t="s">
        <v>18</v>
      </c>
      <c r="N13" s="7"/>
      <c r="O13" s="7">
        <v>128</v>
      </c>
      <c r="P13" s="64">
        <v>106</v>
      </c>
      <c r="Q13" s="70">
        <f t="shared" si="0"/>
        <v>234</v>
      </c>
      <c r="R13" s="7"/>
    </row>
    <row r="14" spans="1:18" ht="23.45" customHeight="1" x14ac:dyDescent="0.25">
      <c r="A14" s="7">
        <v>7</v>
      </c>
      <c r="B14" s="99" t="s">
        <v>1050</v>
      </c>
      <c r="C14" s="99" t="s">
        <v>1055</v>
      </c>
      <c r="D14" s="8" t="s">
        <v>13</v>
      </c>
      <c r="E14" s="119" t="s">
        <v>357</v>
      </c>
      <c r="F14" s="119"/>
      <c r="G14" s="8" t="s">
        <v>14</v>
      </c>
      <c r="H14" s="8" t="s">
        <v>358</v>
      </c>
      <c r="I14" s="8" t="s">
        <v>355</v>
      </c>
      <c r="J14" s="8" t="s">
        <v>359</v>
      </c>
      <c r="K14" s="7" t="s">
        <v>22</v>
      </c>
      <c r="L14" s="7" t="s">
        <v>18</v>
      </c>
      <c r="M14" s="7" t="s">
        <v>18</v>
      </c>
      <c r="N14" s="7"/>
      <c r="O14" s="7">
        <v>36</v>
      </c>
      <c r="P14" s="64">
        <v>62</v>
      </c>
      <c r="Q14" s="70">
        <f t="shared" si="0"/>
        <v>98</v>
      </c>
      <c r="R14" s="7">
        <v>98</v>
      </c>
    </row>
    <row r="15" spans="1:18" ht="21.6" customHeight="1" x14ac:dyDescent="0.25">
      <c r="A15" s="74"/>
      <c r="B15" s="100"/>
      <c r="C15" s="100"/>
      <c r="D15" s="75"/>
      <c r="E15" s="120"/>
      <c r="F15" s="120"/>
      <c r="G15" s="75"/>
      <c r="H15" s="75"/>
      <c r="I15" s="75"/>
      <c r="J15" s="75"/>
      <c r="K15" s="74"/>
      <c r="L15" s="74"/>
      <c r="M15" s="74"/>
      <c r="N15" s="74"/>
      <c r="O15" s="76">
        <f>SUM(O10:O14)</f>
        <v>444</v>
      </c>
      <c r="P15" s="76">
        <f>SUM(P10:P14)</f>
        <v>367</v>
      </c>
      <c r="Q15" s="66">
        <f>SUM(Q10:Q14)</f>
        <v>811</v>
      </c>
      <c r="R15" s="76">
        <f>SUM(R10:R14)</f>
        <v>98</v>
      </c>
    </row>
    <row r="16" spans="1:18" ht="21.6" customHeight="1" x14ac:dyDescent="0.25">
      <c r="A16" s="7"/>
      <c r="B16" s="99"/>
      <c r="C16" s="99"/>
      <c r="D16" s="8"/>
      <c r="E16" s="68" t="s">
        <v>1115</v>
      </c>
      <c r="F16" s="68"/>
      <c r="G16" s="8"/>
      <c r="H16" s="8"/>
      <c r="I16" s="8"/>
      <c r="J16" s="8"/>
      <c r="K16" s="7"/>
      <c r="L16" s="7"/>
      <c r="M16" s="7"/>
      <c r="N16" s="7"/>
      <c r="O16" s="7"/>
      <c r="P16" s="7"/>
      <c r="Q16" s="3"/>
      <c r="R16" s="7"/>
    </row>
    <row r="17" spans="1:18" ht="21.6" customHeight="1" x14ac:dyDescent="0.25">
      <c r="A17" s="7">
        <v>8</v>
      </c>
      <c r="B17" s="99" t="s">
        <v>1050</v>
      </c>
      <c r="C17" s="99" t="s">
        <v>1052</v>
      </c>
      <c r="D17" s="8" t="s">
        <v>13</v>
      </c>
      <c r="E17" s="119" t="s">
        <v>414</v>
      </c>
      <c r="F17" s="119"/>
      <c r="G17" s="8" t="s">
        <v>14</v>
      </c>
      <c r="H17" s="8" t="s">
        <v>415</v>
      </c>
      <c r="I17" s="8" t="s">
        <v>416</v>
      </c>
      <c r="J17" s="8" t="s">
        <v>417</v>
      </c>
      <c r="K17" s="7" t="s">
        <v>18</v>
      </c>
      <c r="L17" s="7" t="s">
        <v>18</v>
      </c>
      <c r="M17" s="7" t="s">
        <v>18</v>
      </c>
      <c r="N17" s="7">
        <v>13</v>
      </c>
      <c r="O17" s="64">
        <v>22</v>
      </c>
      <c r="P17" s="64">
        <v>32</v>
      </c>
      <c r="Q17" s="70">
        <f>N17+O17+P17</f>
        <v>67</v>
      </c>
      <c r="R17" s="64"/>
    </row>
    <row r="18" spans="1:18" ht="21.6" customHeight="1" x14ac:dyDescent="0.25">
      <c r="A18" s="74"/>
      <c r="B18" s="100"/>
      <c r="C18" s="100"/>
      <c r="D18" s="75"/>
      <c r="E18" s="120"/>
      <c r="F18" s="120"/>
      <c r="G18" s="75"/>
      <c r="H18" s="75"/>
      <c r="I18" s="75"/>
      <c r="J18" s="75"/>
      <c r="K18" s="74"/>
      <c r="L18" s="74"/>
      <c r="M18" s="74"/>
      <c r="N18" s="74">
        <f>SUM(N17)</f>
        <v>13</v>
      </c>
      <c r="O18" s="116">
        <f>SUM(O17)</f>
        <v>22</v>
      </c>
      <c r="P18" s="116">
        <f>SUM(P17)</f>
        <v>32</v>
      </c>
      <c r="Q18" s="65">
        <f>SUM(Q17)</f>
        <v>67</v>
      </c>
      <c r="R18" s="116"/>
    </row>
    <row r="19" spans="1:18" ht="21.6" customHeight="1" x14ac:dyDescent="0.25">
      <c r="A19" s="7"/>
      <c r="B19" s="99"/>
      <c r="C19" s="99"/>
      <c r="D19" s="8"/>
      <c r="E19" s="68" t="s">
        <v>1116</v>
      </c>
      <c r="F19" s="68"/>
      <c r="G19" s="8"/>
      <c r="H19" s="8"/>
      <c r="I19" s="8"/>
      <c r="J19" s="8"/>
      <c r="K19" s="7"/>
      <c r="L19" s="7"/>
      <c r="M19" s="7"/>
      <c r="N19" s="7"/>
      <c r="O19" s="64"/>
      <c r="P19" s="64"/>
      <c r="Q19" s="71"/>
      <c r="R19" s="64"/>
    </row>
    <row r="20" spans="1:18" ht="27" customHeight="1" x14ac:dyDescent="0.25">
      <c r="A20" s="7">
        <v>9</v>
      </c>
      <c r="B20" s="99" t="s">
        <v>1050</v>
      </c>
      <c r="C20" s="99" t="s">
        <v>1052</v>
      </c>
      <c r="D20" s="8" t="s">
        <v>13</v>
      </c>
      <c r="E20" s="119" t="s">
        <v>384</v>
      </c>
      <c r="F20" s="119" t="s">
        <v>396</v>
      </c>
      <c r="G20" s="8" t="s">
        <v>14</v>
      </c>
      <c r="H20" s="8" t="s">
        <v>397</v>
      </c>
      <c r="I20" s="8" t="s">
        <v>372</v>
      </c>
      <c r="J20" s="8" t="s">
        <v>398</v>
      </c>
      <c r="K20" s="7" t="s">
        <v>18</v>
      </c>
      <c r="L20" s="7" t="s">
        <v>22</v>
      </c>
      <c r="M20" s="7" t="s">
        <v>22</v>
      </c>
      <c r="N20" s="7">
        <v>8</v>
      </c>
      <c r="O20" s="64"/>
      <c r="P20" s="64"/>
      <c r="Q20" s="70">
        <f>N20+O20+P20</f>
        <v>8</v>
      </c>
      <c r="R20" s="64"/>
    </row>
    <row r="21" spans="1:18" ht="30.75" customHeight="1" x14ac:dyDescent="0.25">
      <c r="A21" s="7">
        <v>10</v>
      </c>
      <c r="B21" s="99" t="s">
        <v>1050</v>
      </c>
      <c r="C21" s="99" t="s">
        <v>1052</v>
      </c>
      <c r="D21" s="8" t="s">
        <v>13</v>
      </c>
      <c r="E21" s="119" t="s">
        <v>384</v>
      </c>
      <c r="F21" s="119"/>
      <c r="G21" s="8" t="s">
        <v>14</v>
      </c>
      <c r="H21" s="8" t="s">
        <v>385</v>
      </c>
      <c r="I21" s="8" t="s">
        <v>372</v>
      </c>
      <c r="J21" s="8" t="s">
        <v>386</v>
      </c>
      <c r="K21" s="7" t="s">
        <v>18</v>
      </c>
      <c r="L21" s="7" t="s">
        <v>18</v>
      </c>
      <c r="M21" s="7" t="s">
        <v>18</v>
      </c>
      <c r="N21" s="7">
        <v>18</v>
      </c>
      <c r="O21" s="64">
        <v>48</v>
      </c>
      <c r="P21" s="64">
        <v>40</v>
      </c>
      <c r="Q21" s="70">
        <f>N21+O21+P21</f>
        <v>106</v>
      </c>
      <c r="R21" s="64"/>
    </row>
    <row r="22" spans="1:18" ht="30" x14ac:dyDescent="0.25">
      <c r="A22" s="7">
        <v>11</v>
      </c>
      <c r="B22" s="99" t="s">
        <v>1050</v>
      </c>
      <c r="C22" s="99" t="s">
        <v>1052</v>
      </c>
      <c r="D22" s="8" t="s">
        <v>13</v>
      </c>
      <c r="E22" s="119" t="s">
        <v>384</v>
      </c>
      <c r="F22" s="119" t="s">
        <v>370</v>
      </c>
      <c r="G22" s="8" t="s">
        <v>14</v>
      </c>
      <c r="H22" s="8" t="s">
        <v>371</v>
      </c>
      <c r="I22" s="8" t="s">
        <v>372</v>
      </c>
      <c r="J22" s="8" t="s">
        <v>373</v>
      </c>
      <c r="K22" s="7" t="s">
        <v>22</v>
      </c>
      <c r="L22" s="7" t="s">
        <v>18</v>
      </c>
      <c r="M22" s="7" t="s">
        <v>22</v>
      </c>
      <c r="N22" s="7"/>
      <c r="O22" s="64">
        <v>8</v>
      </c>
      <c r="P22" s="64"/>
      <c r="Q22" s="70">
        <f>N22+O22+P22</f>
        <v>8</v>
      </c>
      <c r="R22" s="64"/>
    </row>
    <row r="23" spans="1:18" ht="21.6" customHeight="1" x14ac:dyDescent="0.25">
      <c r="A23" s="74"/>
      <c r="B23" s="100"/>
      <c r="C23" s="100"/>
      <c r="D23" s="75"/>
      <c r="E23" s="120"/>
      <c r="F23" s="120"/>
      <c r="G23" s="75"/>
      <c r="H23" s="75"/>
      <c r="I23" s="75"/>
      <c r="J23" s="75"/>
      <c r="K23" s="74"/>
      <c r="L23" s="74"/>
      <c r="M23" s="74"/>
      <c r="N23" s="76">
        <f>SUM(N20:N22)</f>
        <v>26</v>
      </c>
      <c r="O23" s="76">
        <f>SUM(O20:O22)</f>
        <v>56</v>
      </c>
      <c r="P23" s="76">
        <f>SUM(P20:P22)</f>
        <v>40</v>
      </c>
      <c r="Q23" s="66">
        <f>SUM(Q20:Q22)</f>
        <v>122</v>
      </c>
      <c r="R23" s="76"/>
    </row>
    <row r="24" spans="1:18" ht="21.6" customHeight="1" x14ac:dyDescent="0.25">
      <c r="A24" s="7"/>
      <c r="B24" s="99"/>
      <c r="C24" s="99"/>
      <c r="D24" s="8"/>
      <c r="E24" s="68" t="s">
        <v>1117</v>
      </c>
      <c r="F24" s="68"/>
      <c r="G24" s="8"/>
      <c r="H24" s="8"/>
      <c r="I24" s="8"/>
      <c r="J24" s="8"/>
      <c r="K24" s="7"/>
      <c r="L24" s="7"/>
      <c r="M24" s="7"/>
      <c r="N24" s="7"/>
      <c r="O24" s="64"/>
      <c r="P24" s="64"/>
      <c r="Q24" s="70"/>
      <c r="R24" s="64"/>
    </row>
    <row r="25" spans="1:18" ht="33" customHeight="1" x14ac:dyDescent="0.25">
      <c r="A25" s="7">
        <v>12</v>
      </c>
      <c r="B25" s="99" t="s">
        <v>1050</v>
      </c>
      <c r="C25" s="99" t="s">
        <v>1052</v>
      </c>
      <c r="D25" s="8" t="s">
        <v>13</v>
      </c>
      <c r="E25" s="119" t="s">
        <v>402</v>
      </c>
      <c r="F25" s="119"/>
      <c r="G25" s="8" t="s">
        <v>14</v>
      </c>
      <c r="H25" s="8" t="s">
        <v>403</v>
      </c>
      <c r="I25" s="8" t="s">
        <v>404</v>
      </c>
      <c r="J25" s="8" t="s">
        <v>405</v>
      </c>
      <c r="K25" s="7" t="s">
        <v>18</v>
      </c>
      <c r="L25" s="7" t="s">
        <v>18</v>
      </c>
      <c r="M25" s="7" t="s">
        <v>18</v>
      </c>
      <c r="N25" s="7">
        <v>15</v>
      </c>
      <c r="O25" s="64">
        <v>27</v>
      </c>
      <c r="P25" s="64">
        <v>22</v>
      </c>
      <c r="Q25" s="70">
        <f>N25+O25+P25</f>
        <v>64</v>
      </c>
      <c r="R25" s="64"/>
    </row>
    <row r="26" spans="1:18" ht="21.6" customHeight="1" x14ac:dyDescent="0.25">
      <c r="A26" s="74"/>
      <c r="B26" s="100"/>
      <c r="C26" s="100"/>
      <c r="D26" s="75"/>
      <c r="E26" s="120"/>
      <c r="F26" s="120"/>
      <c r="G26" s="75"/>
      <c r="H26" s="75"/>
      <c r="I26" s="75"/>
      <c r="J26" s="75"/>
      <c r="K26" s="74"/>
      <c r="L26" s="74"/>
      <c r="M26" s="74"/>
      <c r="N26" s="110">
        <f>SUM(N25)</f>
        <v>15</v>
      </c>
      <c r="O26" s="76">
        <f>SUM(O25)</f>
        <v>27</v>
      </c>
      <c r="P26" s="76">
        <f>SUM(P25)</f>
        <v>22</v>
      </c>
      <c r="Q26" s="66">
        <f>SUM(Q25)</f>
        <v>64</v>
      </c>
      <c r="R26" s="76"/>
    </row>
    <row r="27" spans="1:18" ht="21.6" customHeight="1" x14ac:dyDescent="0.25">
      <c r="A27" s="7"/>
      <c r="B27" s="99"/>
      <c r="C27" s="99"/>
      <c r="D27" s="8"/>
      <c r="E27" s="68" t="s">
        <v>1118</v>
      </c>
      <c r="F27" s="68"/>
      <c r="G27" s="8"/>
      <c r="H27" s="8"/>
      <c r="I27" s="8"/>
      <c r="J27" s="8"/>
      <c r="K27" s="7"/>
      <c r="L27" s="7"/>
      <c r="M27" s="7"/>
      <c r="N27" s="7"/>
      <c r="O27" s="64"/>
      <c r="P27" s="64"/>
      <c r="Q27" s="70"/>
      <c r="R27" s="64"/>
    </row>
    <row r="28" spans="1:18" ht="21.6" customHeight="1" x14ac:dyDescent="0.25">
      <c r="A28" s="7">
        <v>13</v>
      </c>
      <c r="B28" s="99" t="s">
        <v>1050</v>
      </c>
      <c r="C28" s="99" t="s">
        <v>1052</v>
      </c>
      <c r="D28" s="8" t="s">
        <v>13</v>
      </c>
      <c r="E28" s="119" t="s">
        <v>393</v>
      </c>
      <c r="F28" s="119"/>
      <c r="G28" s="8" t="s">
        <v>14</v>
      </c>
      <c r="H28" s="8" t="s">
        <v>394</v>
      </c>
      <c r="I28" s="8" t="s">
        <v>376</v>
      </c>
      <c r="J28" s="8" t="s">
        <v>395</v>
      </c>
      <c r="K28" s="7" t="s">
        <v>18</v>
      </c>
      <c r="L28" s="7" t="s">
        <v>18</v>
      </c>
      <c r="M28" s="7" t="s">
        <v>18</v>
      </c>
      <c r="N28" s="7">
        <v>27</v>
      </c>
      <c r="O28" s="64">
        <v>69</v>
      </c>
      <c r="P28" s="64">
        <v>43</v>
      </c>
      <c r="Q28" s="70">
        <f>N28+O28+P28</f>
        <v>139</v>
      </c>
      <c r="R28" s="64"/>
    </row>
    <row r="29" spans="1:18" ht="23.25" customHeight="1" x14ac:dyDescent="0.25">
      <c r="A29" s="7">
        <v>14</v>
      </c>
      <c r="B29" s="99" t="s">
        <v>1050</v>
      </c>
      <c r="C29" s="99" t="s">
        <v>1052</v>
      </c>
      <c r="D29" s="8" t="s">
        <v>13</v>
      </c>
      <c r="E29" s="119" t="s">
        <v>393</v>
      </c>
      <c r="F29" s="119" t="s">
        <v>374</v>
      </c>
      <c r="G29" s="8" t="s">
        <v>14</v>
      </c>
      <c r="H29" s="8" t="s">
        <v>375</v>
      </c>
      <c r="I29" s="8" t="s">
        <v>376</v>
      </c>
      <c r="J29" s="8" t="s">
        <v>377</v>
      </c>
      <c r="K29" s="7" t="s">
        <v>22</v>
      </c>
      <c r="L29" s="7" t="s">
        <v>18</v>
      </c>
      <c r="M29" s="7" t="s">
        <v>22</v>
      </c>
      <c r="N29" s="7"/>
      <c r="O29" s="64">
        <v>8</v>
      </c>
      <c r="P29" s="64"/>
      <c r="Q29" s="70">
        <f>N29+O29+P29</f>
        <v>8</v>
      </c>
      <c r="R29" s="64"/>
    </row>
    <row r="30" spans="1:18" ht="20.25" customHeight="1" x14ac:dyDescent="0.25">
      <c r="A30" s="74"/>
      <c r="B30" s="100"/>
      <c r="C30" s="100"/>
      <c r="D30" s="75"/>
      <c r="E30" s="120"/>
      <c r="F30" s="120"/>
      <c r="G30" s="75"/>
      <c r="H30" s="75"/>
      <c r="I30" s="75"/>
      <c r="J30" s="75"/>
      <c r="K30" s="74"/>
      <c r="L30" s="74"/>
      <c r="M30" s="74"/>
      <c r="N30" s="110">
        <f>SUM(N28:N29)</f>
        <v>27</v>
      </c>
      <c r="O30" s="76">
        <f>SUM(O28:O29)</f>
        <v>77</v>
      </c>
      <c r="P30" s="76">
        <f>SUM(P28:P29)</f>
        <v>43</v>
      </c>
      <c r="Q30" s="66">
        <f>SUM(Q28:Q29)</f>
        <v>147</v>
      </c>
      <c r="R30" s="76"/>
    </row>
    <row r="31" spans="1:18" ht="26.25" customHeight="1" x14ac:dyDescent="0.25">
      <c r="A31" s="7"/>
      <c r="B31" s="99"/>
      <c r="C31" s="99"/>
      <c r="D31" s="8"/>
      <c r="E31" s="68" t="s">
        <v>1119</v>
      </c>
      <c r="F31" s="68"/>
      <c r="G31" s="8"/>
      <c r="H31" s="8"/>
      <c r="I31" s="8"/>
      <c r="J31" s="8"/>
      <c r="K31" s="7"/>
      <c r="L31" s="7"/>
      <c r="M31" s="7"/>
      <c r="N31" s="7"/>
      <c r="O31" s="64"/>
      <c r="P31" s="64"/>
      <c r="Q31" s="70"/>
      <c r="R31" s="64"/>
    </row>
    <row r="32" spans="1:18" ht="24.75" customHeight="1" x14ac:dyDescent="0.25">
      <c r="A32" s="7">
        <v>15</v>
      </c>
      <c r="B32" s="99" t="s">
        <v>1050</v>
      </c>
      <c r="C32" s="99" t="s">
        <v>1052</v>
      </c>
      <c r="D32" s="8" t="s">
        <v>13</v>
      </c>
      <c r="E32" s="119" t="s">
        <v>390</v>
      </c>
      <c r="F32" s="119"/>
      <c r="G32" s="8" t="s">
        <v>14</v>
      </c>
      <c r="H32" s="8" t="s">
        <v>391</v>
      </c>
      <c r="I32" s="8" t="s">
        <v>362</v>
      </c>
      <c r="J32" s="8" t="s">
        <v>392</v>
      </c>
      <c r="K32" s="7" t="s">
        <v>18</v>
      </c>
      <c r="L32" s="7" t="s">
        <v>18</v>
      </c>
      <c r="M32" s="7" t="s">
        <v>18</v>
      </c>
      <c r="N32" s="7">
        <v>21</v>
      </c>
      <c r="O32" s="64">
        <v>38</v>
      </c>
      <c r="P32" s="64">
        <v>55</v>
      </c>
      <c r="Q32" s="70">
        <f>N32+O32+P32</f>
        <v>114</v>
      </c>
      <c r="R32" s="64"/>
    </row>
    <row r="33" spans="1:18" ht="30" customHeight="1" x14ac:dyDescent="0.25">
      <c r="A33" s="7">
        <v>16</v>
      </c>
      <c r="B33" s="99" t="s">
        <v>1050</v>
      </c>
      <c r="C33" s="99" t="s">
        <v>1052</v>
      </c>
      <c r="D33" s="8" t="s">
        <v>13</v>
      </c>
      <c r="E33" s="119" t="s">
        <v>390</v>
      </c>
      <c r="F33" s="119" t="s">
        <v>360</v>
      </c>
      <c r="G33" s="8" t="s">
        <v>14</v>
      </c>
      <c r="H33" s="8" t="s">
        <v>361</v>
      </c>
      <c r="I33" s="8" t="s">
        <v>362</v>
      </c>
      <c r="J33" s="8" t="s">
        <v>1007</v>
      </c>
      <c r="K33" s="7" t="s">
        <v>18</v>
      </c>
      <c r="L33" s="7" t="s">
        <v>18</v>
      </c>
      <c r="M33" s="7" t="s">
        <v>18</v>
      </c>
      <c r="N33" s="7">
        <v>28</v>
      </c>
      <c r="O33" s="64">
        <v>65</v>
      </c>
      <c r="P33" s="64">
        <v>56</v>
      </c>
      <c r="Q33" s="70">
        <f t="shared" ref="Q33:Q41" si="1">N33+O33+P33</f>
        <v>149</v>
      </c>
      <c r="R33" s="64"/>
    </row>
    <row r="34" spans="1:18" ht="26.45" customHeight="1" x14ac:dyDescent="0.25">
      <c r="A34" s="7">
        <v>17</v>
      </c>
      <c r="B34" s="99" t="s">
        <v>1050</v>
      </c>
      <c r="C34" s="99" t="s">
        <v>1052</v>
      </c>
      <c r="D34" s="8" t="s">
        <v>13</v>
      </c>
      <c r="E34" s="119" t="s">
        <v>390</v>
      </c>
      <c r="F34" s="119" t="s">
        <v>363</v>
      </c>
      <c r="G34" s="8" t="s">
        <v>14</v>
      </c>
      <c r="H34" s="8" t="s">
        <v>364</v>
      </c>
      <c r="I34" s="8" t="s">
        <v>362</v>
      </c>
      <c r="J34" s="8" t="s">
        <v>365</v>
      </c>
      <c r="K34" s="7" t="s">
        <v>18</v>
      </c>
      <c r="L34" s="7" t="s">
        <v>18</v>
      </c>
      <c r="M34" s="7" t="s">
        <v>22</v>
      </c>
      <c r="N34" s="7">
        <v>8</v>
      </c>
      <c r="O34" s="64">
        <v>6</v>
      </c>
      <c r="P34" s="64"/>
      <c r="Q34" s="70">
        <f>N34+O34+P34</f>
        <v>14</v>
      </c>
      <c r="R34" s="64"/>
    </row>
    <row r="35" spans="1:18" ht="27.6" customHeight="1" x14ac:dyDescent="0.25">
      <c r="A35" s="7">
        <v>18</v>
      </c>
      <c r="B35" s="99" t="s">
        <v>1050</v>
      </c>
      <c r="C35" s="99" t="s">
        <v>1052</v>
      </c>
      <c r="D35" s="8" t="s">
        <v>13</v>
      </c>
      <c r="E35" s="119" t="s">
        <v>390</v>
      </c>
      <c r="F35" s="119" t="s">
        <v>418</v>
      </c>
      <c r="G35" s="8" t="s">
        <v>14</v>
      </c>
      <c r="H35" s="8" t="s">
        <v>419</v>
      </c>
      <c r="I35" s="8" t="s">
        <v>362</v>
      </c>
      <c r="J35" s="8" t="s">
        <v>420</v>
      </c>
      <c r="K35" s="7" t="s">
        <v>18</v>
      </c>
      <c r="L35" s="7" t="s">
        <v>18</v>
      </c>
      <c r="M35" s="7" t="s">
        <v>22</v>
      </c>
      <c r="N35" s="7">
        <v>9</v>
      </c>
      <c r="O35" s="64">
        <v>7</v>
      </c>
      <c r="P35" s="64"/>
      <c r="Q35" s="70">
        <f>N35+O35+P35</f>
        <v>16</v>
      </c>
      <c r="R35" s="64"/>
    </row>
    <row r="36" spans="1:18" ht="21.75" customHeight="1" x14ac:dyDescent="0.25">
      <c r="A36" s="74"/>
      <c r="B36" s="63"/>
      <c r="C36" s="63"/>
      <c r="D36" s="74"/>
      <c r="E36" s="74"/>
      <c r="F36" s="74"/>
      <c r="G36" s="74"/>
      <c r="H36" s="74"/>
      <c r="I36" s="74"/>
      <c r="J36" s="74"/>
      <c r="K36" s="74"/>
      <c r="L36" s="74"/>
      <c r="M36" s="74"/>
      <c r="N36" s="76">
        <f>SUM(N32:N35)</f>
        <v>66</v>
      </c>
      <c r="O36" s="76">
        <f>SUM(O32:O35)</f>
        <v>116</v>
      </c>
      <c r="P36" s="76">
        <f>SUM(P32:P35)</f>
        <v>111</v>
      </c>
      <c r="Q36" s="66">
        <f>SUM(Q32:Q35)</f>
        <v>293</v>
      </c>
      <c r="R36" s="76"/>
    </row>
    <row r="37" spans="1:18" ht="28.5" customHeight="1" x14ac:dyDescent="0.25">
      <c r="A37" s="7"/>
      <c r="B37" s="45"/>
      <c r="C37" s="45"/>
      <c r="D37" s="7"/>
      <c r="E37" s="59" t="s">
        <v>1120</v>
      </c>
      <c r="F37" s="59"/>
      <c r="G37" s="7"/>
      <c r="H37" s="7"/>
      <c r="I37" s="7"/>
      <c r="J37" s="7"/>
      <c r="K37" s="7"/>
      <c r="L37" s="7"/>
      <c r="M37" s="7"/>
      <c r="N37" s="7"/>
      <c r="O37" s="64"/>
      <c r="P37" s="64"/>
      <c r="Q37" s="70"/>
      <c r="R37" s="64"/>
    </row>
    <row r="38" spans="1:18" ht="23.25" customHeight="1" x14ac:dyDescent="0.25">
      <c r="A38" s="7">
        <v>19</v>
      </c>
      <c r="B38" s="45" t="s">
        <v>1050</v>
      </c>
      <c r="C38" s="45" t="s">
        <v>1052</v>
      </c>
      <c r="D38" s="8" t="s">
        <v>13</v>
      </c>
      <c r="E38" s="8" t="s">
        <v>366</v>
      </c>
      <c r="F38" s="8" t="s">
        <v>378</v>
      </c>
      <c r="G38" s="8" t="s">
        <v>14</v>
      </c>
      <c r="H38" s="8" t="s">
        <v>379</v>
      </c>
      <c r="I38" s="8" t="s">
        <v>368</v>
      </c>
      <c r="J38" s="8" t="s">
        <v>380</v>
      </c>
      <c r="K38" s="7" t="s">
        <v>18</v>
      </c>
      <c r="L38" s="7" t="s">
        <v>18</v>
      </c>
      <c r="M38" s="7" t="s">
        <v>18</v>
      </c>
      <c r="N38" s="7">
        <v>7</v>
      </c>
      <c r="O38" s="64">
        <v>23</v>
      </c>
      <c r="P38" s="64">
        <v>9</v>
      </c>
      <c r="Q38" s="70">
        <f t="shared" si="1"/>
        <v>39</v>
      </c>
      <c r="R38" s="64"/>
    </row>
    <row r="39" spans="1:18" ht="28.5" customHeight="1" x14ac:dyDescent="0.25">
      <c r="A39" s="7">
        <v>20</v>
      </c>
      <c r="B39" s="45" t="s">
        <v>1050</v>
      </c>
      <c r="C39" s="45" t="s">
        <v>1052</v>
      </c>
      <c r="D39" s="8" t="s">
        <v>13</v>
      </c>
      <c r="E39" s="8" t="s">
        <v>366</v>
      </c>
      <c r="F39" s="8"/>
      <c r="G39" s="8" t="s">
        <v>14</v>
      </c>
      <c r="H39" s="8" t="s">
        <v>367</v>
      </c>
      <c r="I39" s="8" t="s">
        <v>368</v>
      </c>
      <c r="J39" s="8" t="s">
        <v>369</v>
      </c>
      <c r="K39" s="7" t="s">
        <v>18</v>
      </c>
      <c r="L39" s="7" t="s">
        <v>18</v>
      </c>
      <c r="M39" s="7" t="s">
        <v>18</v>
      </c>
      <c r="N39" s="7">
        <v>27</v>
      </c>
      <c r="O39" s="64">
        <v>59</v>
      </c>
      <c r="P39" s="64">
        <v>29</v>
      </c>
      <c r="Q39" s="70">
        <f t="shared" si="1"/>
        <v>115</v>
      </c>
      <c r="R39" s="64"/>
    </row>
    <row r="40" spans="1:18" ht="22.5" customHeight="1" x14ac:dyDescent="0.25">
      <c r="A40" s="7"/>
      <c r="B40" s="45"/>
      <c r="C40" s="45"/>
      <c r="D40" s="7"/>
      <c r="E40" s="112" t="s">
        <v>1121</v>
      </c>
      <c r="F40" s="112"/>
      <c r="G40" s="7"/>
      <c r="H40" s="7"/>
      <c r="I40" s="7"/>
      <c r="J40" s="7"/>
      <c r="K40" s="7"/>
      <c r="L40" s="7"/>
      <c r="M40" s="7"/>
      <c r="N40" s="7"/>
      <c r="O40" s="64"/>
      <c r="P40" s="64"/>
      <c r="Q40" s="70"/>
      <c r="R40" s="64"/>
    </row>
    <row r="41" spans="1:18" ht="30" x14ac:dyDescent="0.25">
      <c r="A41" s="7">
        <v>21</v>
      </c>
      <c r="B41" s="45" t="s">
        <v>1050</v>
      </c>
      <c r="C41" s="45" t="s">
        <v>1052</v>
      </c>
      <c r="D41" s="8" t="s">
        <v>13</v>
      </c>
      <c r="E41" s="8" t="s">
        <v>411</v>
      </c>
      <c r="F41" s="8"/>
      <c r="G41" s="8" t="s">
        <v>14</v>
      </c>
      <c r="H41" s="8" t="s">
        <v>412</v>
      </c>
      <c r="I41" s="8" t="s">
        <v>413</v>
      </c>
      <c r="J41" s="8" t="s">
        <v>1006</v>
      </c>
      <c r="K41" s="7" t="s">
        <v>18</v>
      </c>
      <c r="L41" s="7" t="s">
        <v>18</v>
      </c>
      <c r="M41" s="7" t="s">
        <v>18</v>
      </c>
      <c r="N41" s="7">
        <v>17</v>
      </c>
      <c r="O41" s="64">
        <v>69</v>
      </c>
      <c r="P41" s="64">
        <v>63</v>
      </c>
      <c r="Q41" s="70">
        <f t="shared" si="1"/>
        <v>149</v>
      </c>
      <c r="R41" s="64"/>
    </row>
    <row r="42" spans="1:18" ht="19.5" customHeight="1" x14ac:dyDescent="0.25">
      <c r="A42" s="74"/>
      <c r="B42" s="63"/>
      <c r="C42" s="63"/>
      <c r="D42" s="75"/>
      <c r="E42" s="75"/>
      <c r="F42" s="75"/>
      <c r="G42" s="75"/>
      <c r="H42" s="75"/>
      <c r="I42" s="75"/>
      <c r="J42" s="75"/>
      <c r="K42" s="74"/>
      <c r="L42" s="74"/>
      <c r="M42" s="74"/>
      <c r="N42" s="76">
        <f>SUM(N38:N41)</f>
        <v>51</v>
      </c>
      <c r="O42" s="76">
        <f>SUM(O38:O41)</f>
        <v>151</v>
      </c>
      <c r="P42" s="76">
        <f>SUM(P38:P41)</f>
        <v>101</v>
      </c>
      <c r="Q42" s="66">
        <f>SUM(Q38:Q41)</f>
        <v>303</v>
      </c>
      <c r="R42" s="76"/>
    </row>
    <row r="43" spans="1:18" ht="25.5" customHeight="1" x14ac:dyDescent="0.25">
      <c r="A43" s="7"/>
      <c r="B43" s="45"/>
      <c r="C43" s="45"/>
      <c r="D43" s="7"/>
      <c r="E43" s="95" t="s">
        <v>1047</v>
      </c>
      <c r="F43" s="7"/>
      <c r="G43" s="7"/>
      <c r="H43" s="7"/>
      <c r="I43" s="7"/>
      <c r="J43" s="7"/>
      <c r="K43" s="7"/>
      <c r="L43" s="7"/>
      <c r="M43" s="7"/>
      <c r="N43" s="107">
        <f>N42+N36+N30+N26+N23+N18+N15+N8</f>
        <v>311</v>
      </c>
      <c r="O43" s="107">
        <f>O42+O36+O30+O26+O23+O18+O15+O8</f>
        <v>893</v>
      </c>
      <c r="P43" s="107">
        <f>P42+P36+P30+P26+P23+P18+P15+P8</f>
        <v>716</v>
      </c>
      <c r="Q43" s="107">
        <f>Q42+Q36+Q30+Q26+Q23+Q18+Q15+Q8</f>
        <v>1920</v>
      </c>
      <c r="R43" s="107">
        <f>R42+R36+R30+R26+R23+R18+R15+R8</f>
        <v>98</v>
      </c>
    </row>
    <row r="44" spans="1:18" x14ac:dyDescent="0.25">
      <c r="P44" s="111"/>
    </row>
    <row r="50" spans="7:7" x14ac:dyDescent="0.25">
      <c r="G50" s="47"/>
    </row>
  </sheetData>
  <sortState xmlns:xlrd2="http://schemas.microsoft.com/office/spreadsheetml/2017/richdata2" ref="B6:P41">
    <sortCondition descending="1" ref="C6:C41"/>
  </sortState>
  <mergeCells count="1">
    <mergeCell ref="A3:P3"/>
  </mergeCells>
  <pageMargins left="0.7" right="0.7" top="0.75" bottom="0.75" header="0.3" footer="0.3"/>
  <pageSetup paperSize="9" scale="6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C2299D-68C7-44C8-8F37-62A2BA77F6F4}">
  <sheetPr codeName="Foaie7"/>
  <dimension ref="A2:R77"/>
  <sheetViews>
    <sheetView workbookViewId="0">
      <pane ySplit="4" topLeftCell="A5" activePane="bottomLeft" state="frozen"/>
      <selection pane="bottomLeft" activeCell="B23" sqref="B23"/>
    </sheetView>
  </sheetViews>
  <sheetFormatPr defaultRowHeight="15" x14ac:dyDescent="0.25"/>
  <cols>
    <col min="1" max="1" width="4.7109375" style="96" customWidth="1"/>
    <col min="2" max="2" width="8.85546875" style="46" customWidth="1"/>
    <col min="3" max="3" width="8.42578125" style="46" customWidth="1"/>
    <col min="4" max="4" width="9.28515625" style="46" customWidth="1"/>
    <col min="5" max="5" width="49" style="96" customWidth="1"/>
    <col min="6" max="6" width="36.28515625" style="96" customWidth="1"/>
    <col min="7" max="7" width="8.85546875" style="96" customWidth="1"/>
    <col min="8" max="8" width="11.5703125" style="96" customWidth="1"/>
    <col min="9" max="9" width="22.7109375" style="96" customWidth="1"/>
    <col min="10" max="10" width="18.28515625" style="96" customWidth="1"/>
    <col min="11" max="12" width="9.140625" style="96"/>
    <col min="13" max="13" width="9.85546875" style="96" customWidth="1"/>
    <col min="14" max="15" width="9.140625" style="96"/>
    <col min="16" max="16" width="10.42578125" style="96" customWidth="1"/>
    <col min="17" max="16384" width="9.140625" style="96"/>
  </cols>
  <sheetData>
    <row r="2" spans="1:18" ht="18.75" x14ac:dyDescent="0.25">
      <c r="E2" s="53" t="s">
        <v>1008</v>
      </c>
      <c r="F2" s="53"/>
    </row>
    <row r="3" spans="1:18" ht="18.75" x14ac:dyDescent="0.25">
      <c r="A3" s="121" t="s">
        <v>1001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98"/>
      <c r="R3" s="109"/>
    </row>
    <row r="4" spans="1:18" ht="60" x14ac:dyDescent="0.25">
      <c r="A4" s="95"/>
      <c r="B4" s="2" t="s">
        <v>1056</v>
      </c>
      <c r="C4" s="2" t="s">
        <v>1054</v>
      </c>
      <c r="D4" s="6" t="s">
        <v>1</v>
      </c>
      <c r="E4" s="3" t="s">
        <v>1157</v>
      </c>
      <c r="F4" s="3" t="s">
        <v>1158</v>
      </c>
      <c r="G4" s="3" t="s">
        <v>2</v>
      </c>
      <c r="H4" s="3" t="s">
        <v>3</v>
      </c>
      <c r="I4" s="3" t="s">
        <v>4</v>
      </c>
      <c r="J4" s="3" t="s">
        <v>5</v>
      </c>
      <c r="K4" s="3" t="s">
        <v>6</v>
      </c>
      <c r="L4" s="3" t="s">
        <v>7</v>
      </c>
      <c r="M4" s="3" t="s">
        <v>8</v>
      </c>
      <c r="N4" s="3" t="s">
        <v>9</v>
      </c>
      <c r="O4" s="3" t="s">
        <v>10</v>
      </c>
      <c r="P4" s="3" t="s">
        <v>11</v>
      </c>
      <c r="Q4" s="3" t="s">
        <v>1159</v>
      </c>
      <c r="R4" s="3" t="s">
        <v>1078</v>
      </c>
    </row>
    <row r="5" spans="1:18" ht="15.75" x14ac:dyDescent="0.25">
      <c r="A5" s="95"/>
      <c r="B5" s="2"/>
      <c r="C5" s="2"/>
      <c r="D5" s="6"/>
      <c r="E5" s="59" t="s">
        <v>1130</v>
      </c>
      <c r="F5" s="59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</row>
    <row r="6" spans="1:18" ht="30" x14ac:dyDescent="0.25">
      <c r="A6" s="7">
        <v>1</v>
      </c>
      <c r="B6" s="45" t="s">
        <v>1050</v>
      </c>
      <c r="C6" s="45" t="s">
        <v>1055</v>
      </c>
      <c r="D6" s="8" t="s">
        <v>13</v>
      </c>
      <c r="E6" s="8" t="s">
        <v>519</v>
      </c>
      <c r="F6" s="8"/>
      <c r="G6" s="8" t="s">
        <v>14</v>
      </c>
      <c r="H6" s="8" t="s">
        <v>520</v>
      </c>
      <c r="I6" s="8" t="s">
        <v>504</v>
      </c>
      <c r="J6" s="8" t="s">
        <v>521</v>
      </c>
      <c r="K6" s="7" t="s">
        <v>18</v>
      </c>
      <c r="L6" s="7" t="s">
        <v>22</v>
      </c>
      <c r="M6" s="7" t="s">
        <v>22</v>
      </c>
      <c r="N6" s="64">
        <v>40</v>
      </c>
      <c r="O6" s="64"/>
      <c r="P6" s="64"/>
      <c r="Q6" s="70">
        <f t="shared" ref="Q6:Q14" si="0">N6+O6+P6</f>
        <v>40</v>
      </c>
      <c r="R6" s="64"/>
    </row>
    <row r="7" spans="1:18" ht="30" x14ac:dyDescent="0.25">
      <c r="A7" s="7">
        <f>1+A6</f>
        <v>2</v>
      </c>
      <c r="B7" s="45" t="s">
        <v>1050</v>
      </c>
      <c r="C7" s="45" t="s">
        <v>1055</v>
      </c>
      <c r="D7" s="8" t="s">
        <v>13</v>
      </c>
      <c r="E7" s="8" t="s">
        <v>519</v>
      </c>
      <c r="F7" s="8" t="s">
        <v>535</v>
      </c>
      <c r="G7" s="8" t="s">
        <v>14</v>
      </c>
      <c r="H7" s="8" t="s">
        <v>536</v>
      </c>
      <c r="I7" s="8" t="s">
        <v>504</v>
      </c>
      <c r="J7" s="8" t="s">
        <v>537</v>
      </c>
      <c r="K7" s="7" t="s">
        <v>18</v>
      </c>
      <c r="L7" s="7" t="s">
        <v>22</v>
      </c>
      <c r="M7" s="7" t="s">
        <v>22</v>
      </c>
      <c r="N7" s="64">
        <v>32</v>
      </c>
      <c r="O7" s="64"/>
      <c r="P7" s="64"/>
      <c r="Q7" s="70">
        <f t="shared" si="0"/>
        <v>32</v>
      </c>
      <c r="R7" s="64"/>
    </row>
    <row r="8" spans="1:18" ht="30" x14ac:dyDescent="0.25">
      <c r="A8" s="7">
        <f t="shared" ref="A8:A24" si="1">1+A7</f>
        <v>3</v>
      </c>
      <c r="B8" s="45" t="s">
        <v>1050</v>
      </c>
      <c r="C8" s="45" t="s">
        <v>1055</v>
      </c>
      <c r="D8" s="8" t="s">
        <v>13</v>
      </c>
      <c r="E8" s="8" t="s">
        <v>544</v>
      </c>
      <c r="F8" s="8"/>
      <c r="G8" s="8" t="s">
        <v>14</v>
      </c>
      <c r="H8" s="8" t="s">
        <v>545</v>
      </c>
      <c r="I8" s="8" t="s">
        <v>504</v>
      </c>
      <c r="J8" s="8" t="s">
        <v>546</v>
      </c>
      <c r="K8" s="7" t="s">
        <v>18</v>
      </c>
      <c r="L8" s="7" t="s">
        <v>22</v>
      </c>
      <c r="M8" s="7" t="s">
        <v>22</v>
      </c>
      <c r="N8" s="64">
        <v>41</v>
      </c>
      <c r="O8" s="64"/>
      <c r="P8" s="64"/>
      <c r="Q8" s="70">
        <f t="shared" si="0"/>
        <v>41</v>
      </c>
      <c r="R8" s="64"/>
    </row>
    <row r="9" spans="1:18" ht="27" customHeight="1" x14ac:dyDescent="0.25">
      <c r="A9" s="7">
        <v>4</v>
      </c>
      <c r="B9" s="45" t="s">
        <v>1050</v>
      </c>
      <c r="C9" s="45" t="s">
        <v>1055</v>
      </c>
      <c r="D9" s="8" t="s">
        <v>13</v>
      </c>
      <c r="E9" s="8" t="s">
        <v>1168</v>
      </c>
      <c r="F9" s="8" t="s">
        <v>595</v>
      </c>
      <c r="G9" s="8" t="s">
        <v>14</v>
      </c>
      <c r="H9" s="8" t="s">
        <v>596</v>
      </c>
      <c r="I9" s="8" t="s">
        <v>504</v>
      </c>
      <c r="J9" s="8" t="s">
        <v>597</v>
      </c>
      <c r="K9" s="7" t="s">
        <v>18</v>
      </c>
      <c r="L9" s="7" t="s">
        <v>22</v>
      </c>
      <c r="M9" s="7" t="s">
        <v>22</v>
      </c>
      <c r="N9" s="64">
        <v>46</v>
      </c>
      <c r="O9" s="64"/>
      <c r="P9" s="64"/>
      <c r="Q9" s="70">
        <f>N9+O9+P9</f>
        <v>46</v>
      </c>
      <c r="R9" s="64"/>
    </row>
    <row r="10" spans="1:18" ht="30" x14ac:dyDescent="0.25">
      <c r="A10" s="7">
        <v>5</v>
      </c>
      <c r="B10" s="45" t="s">
        <v>1050</v>
      </c>
      <c r="C10" s="45" t="s">
        <v>1055</v>
      </c>
      <c r="D10" s="8" t="s">
        <v>13</v>
      </c>
      <c r="E10" s="8" t="s">
        <v>1167</v>
      </c>
      <c r="F10" s="8" t="s">
        <v>547</v>
      </c>
      <c r="G10" s="8" t="s">
        <v>14</v>
      </c>
      <c r="H10" s="8" t="s">
        <v>548</v>
      </c>
      <c r="I10" s="8" t="s">
        <v>504</v>
      </c>
      <c r="J10" s="8" t="s">
        <v>549</v>
      </c>
      <c r="K10" s="7" t="s">
        <v>18</v>
      </c>
      <c r="L10" s="7" t="s">
        <v>22</v>
      </c>
      <c r="M10" s="7" t="s">
        <v>22</v>
      </c>
      <c r="N10" s="64">
        <v>22</v>
      </c>
      <c r="O10" s="64"/>
      <c r="P10" s="64"/>
      <c r="Q10" s="70">
        <f t="shared" si="0"/>
        <v>22</v>
      </c>
      <c r="R10" s="64"/>
    </row>
    <row r="11" spans="1:18" ht="30" x14ac:dyDescent="0.25">
      <c r="A11" s="7">
        <f t="shared" si="1"/>
        <v>6</v>
      </c>
      <c r="B11" s="45" t="s">
        <v>1050</v>
      </c>
      <c r="C11" s="45" t="s">
        <v>1055</v>
      </c>
      <c r="D11" s="8" t="s">
        <v>13</v>
      </c>
      <c r="E11" s="8" t="s">
        <v>1167</v>
      </c>
      <c r="F11" s="8" t="s">
        <v>1057</v>
      </c>
      <c r="G11" s="8" t="s">
        <v>14</v>
      </c>
      <c r="H11" s="8" t="s">
        <v>556</v>
      </c>
      <c r="I11" s="8" t="s">
        <v>504</v>
      </c>
      <c r="J11" s="8" t="s">
        <v>557</v>
      </c>
      <c r="K11" s="7" t="s">
        <v>18</v>
      </c>
      <c r="L11" s="7" t="s">
        <v>22</v>
      </c>
      <c r="M11" s="7" t="s">
        <v>22</v>
      </c>
      <c r="N11" s="64">
        <v>31</v>
      </c>
      <c r="O11" s="64"/>
      <c r="P11" s="64"/>
      <c r="Q11" s="70">
        <f t="shared" si="0"/>
        <v>31</v>
      </c>
      <c r="R11" s="64"/>
    </row>
    <row r="12" spans="1:18" ht="30" x14ac:dyDescent="0.25">
      <c r="A12" s="7">
        <f t="shared" si="1"/>
        <v>7</v>
      </c>
      <c r="B12" s="45" t="s">
        <v>1050</v>
      </c>
      <c r="C12" s="45" t="s">
        <v>1055</v>
      </c>
      <c r="D12" s="8" t="s">
        <v>13</v>
      </c>
      <c r="E12" s="8" t="s">
        <v>1167</v>
      </c>
      <c r="F12" s="8" t="s">
        <v>558</v>
      </c>
      <c r="G12" s="8" t="s">
        <v>14</v>
      </c>
      <c r="H12" s="8" t="s">
        <v>559</v>
      </c>
      <c r="I12" s="8" t="s">
        <v>504</v>
      </c>
      <c r="J12" s="8" t="s">
        <v>560</v>
      </c>
      <c r="K12" s="7" t="s">
        <v>18</v>
      </c>
      <c r="L12" s="7" t="s">
        <v>22</v>
      </c>
      <c r="M12" s="7" t="s">
        <v>22</v>
      </c>
      <c r="N12" s="64">
        <v>33</v>
      </c>
      <c r="O12" s="64"/>
      <c r="P12" s="64"/>
      <c r="Q12" s="70">
        <f t="shared" si="0"/>
        <v>33</v>
      </c>
      <c r="R12" s="64"/>
    </row>
    <row r="13" spans="1:18" ht="30" x14ac:dyDescent="0.25">
      <c r="A13" s="7">
        <f t="shared" si="1"/>
        <v>8</v>
      </c>
      <c r="B13" s="45" t="s">
        <v>1050</v>
      </c>
      <c r="C13" s="45" t="s">
        <v>1055</v>
      </c>
      <c r="D13" s="8" t="s">
        <v>13</v>
      </c>
      <c r="E13" s="8" t="s">
        <v>1167</v>
      </c>
      <c r="F13" s="8" t="s">
        <v>573</v>
      </c>
      <c r="G13" s="8" t="s">
        <v>14</v>
      </c>
      <c r="H13" s="8" t="s">
        <v>574</v>
      </c>
      <c r="I13" s="8" t="s">
        <v>504</v>
      </c>
      <c r="J13" s="8" t="s">
        <v>575</v>
      </c>
      <c r="K13" s="7" t="s">
        <v>18</v>
      </c>
      <c r="L13" s="7" t="s">
        <v>22</v>
      </c>
      <c r="M13" s="7" t="s">
        <v>22</v>
      </c>
      <c r="N13" s="64">
        <v>18</v>
      </c>
      <c r="O13" s="64"/>
      <c r="P13" s="64"/>
      <c r="Q13" s="70">
        <f t="shared" si="0"/>
        <v>18</v>
      </c>
      <c r="R13" s="64"/>
    </row>
    <row r="14" spans="1:18" ht="30" x14ac:dyDescent="0.25">
      <c r="A14" s="7">
        <f t="shared" si="1"/>
        <v>9</v>
      </c>
      <c r="B14" s="45" t="s">
        <v>1050</v>
      </c>
      <c r="C14" s="45" t="s">
        <v>1055</v>
      </c>
      <c r="D14" s="8" t="s">
        <v>13</v>
      </c>
      <c r="E14" s="8" t="s">
        <v>1167</v>
      </c>
      <c r="F14" s="8" t="s">
        <v>608</v>
      </c>
      <c r="G14" s="8" t="s">
        <v>14</v>
      </c>
      <c r="H14" s="8" t="s">
        <v>609</v>
      </c>
      <c r="I14" s="8" t="s">
        <v>504</v>
      </c>
      <c r="J14" s="8" t="s">
        <v>610</v>
      </c>
      <c r="K14" s="7" t="s">
        <v>18</v>
      </c>
      <c r="L14" s="7" t="s">
        <v>22</v>
      </c>
      <c r="M14" s="7" t="s">
        <v>22</v>
      </c>
      <c r="N14" s="64">
        <v>30</v>
      </c>
      <c r="O14" s="64"/>
      <c r="P14" s="64"/>
      <c r="Q14" s="70">
        <f t="shared" si="0"/>
        <v>30</v>
      </c>
      <c r="R14" s="64"/>
    </row>
    <row r="15" spans="1:18" ht="15" customHeight="1" x14ac:dyDescent="0.25">
      <c r="A15" s="7"/>
      <c r="B15" s="63"/>
      <c r="C15" s="63"/>
      <c r="D15" s="63"/>
      <c r="E15" s="74"/>
      <c r="F15" s="74"/>
      <c r="G15" s="74"/>
      <c r="H15" s="74"/>
      <c r="I15" s="74"/>
      <c r="J15" s="74"/>
      <c r="K15" s="74"/>
      <c r="L15" s="74"/>
      <c r="M15" s="74"/>
      <c r="N15" s="76">
        <f>SUM(N6:N14)</f>
        <v>293</v>
      </c>
      <c r="O15" s="76"/>
      <c r="P15" s="76"/>
      <c r="Q15" s="76">
        <f>SUM(Q6:Q14)</f>
        <v>293</v>
      </c>
      <c r="R15" s="76"/>
    </row>
    <row r="16" spans="1:18" ht="24.75" customHeight="1" x14ac:dyDescent="0.25">
      <c r="A16" s="7"/>
      <c r="B16" s="45"/>
      <c r="C16" s="45"/>
      <c r="D16" s="8"/>
      <c r="E16" s="59" t="s">
        <v>1131</v>
      </c>
      <c r="F16" s="59"/>
      <c r="G16" s="8"/>
      <c r="H16" s="8"/>
      <c r="I16" s="8"/>
      <c r="J16" s="8"/>
      <c r="K16" s="7"/>
      <c r="L16" s="7"/>
      <c r="M16" s="7"/>
      <c r="N16" s="64"/>
      <c r="O16" s="64"/>
      <c r="P16" s="64"/>
      <c r="Q16" s="70"/>
      <c r="R16" s="64"/>
    </row>
    <row r="17" spans="1:18" ht="30" x14ac:dyDescent="0.25">
      <c r="A17" s="7">
        <v>10</v>
      </c>
      <c r="B17" s="45" t="s">
        <v>1050</v>
      </c>
      <c r="C17" s="45" t="s">
        <v>1055</v>
      </c>
      <c r="D17" s="8" t="s">
        <v>13</v>
      </c>
      <c r="E17" s="8" t="s">
        <v>532</v>
      </c>
      <c r="F17" s="8"/>
      <c r="G17" s="8" t="s">
        <v>14</v>
      </c>
      <c r="H17" s="8" t="s">
        <v>533</v>
      </c>
      <c r="I17" s="8" t="s">
        <v>504</v>
      </c>
      <c r="J17" s="8" t="s">
        <v>534</v>
      </c>
      <c r="K17" s="7" t="s">
        <v>22</v>
      </c>
      <c r="L17" s="7" t="s">
        <v>22</v>
      </c>
      <c r="M17" s="7" t="s">
        <v>18</v>
      </c>
      <c r="N17" s="64"/>
      <c r="O17" s="64"/>
      <c r="P17" s="64">
        <v>112</v>
      </c>
      <c r="Q17" s="70">
        <f t="shared" ref="Q17:Q26" si="2">N17+O17+P17</f>
        <v>112</v>
      </c>
      <c r="R17" s="64"/>
    </row>
    <row r="18" spans="1:18" ht="30" x14ac:dyDescent="0.25">
      <c r="A18" s="7">
        <f t="shared" si="1"/>
        <v>11</v>
      </c>
      <c r="B18" s="45" t="s">
        <v>1050</v>
      </c>
      <c r="C18" s="45" t="s">
        <v>1055</v>
      </c>
      <c r="D18" s="8" t="s">
        <v>13</v>
      </c>
      <c r="E18" s="8" t="s">
        <v>1169</v>
      </c>
      <c r="F18" s="8" t="s">
        <v>1058</v>
      </c>
      <c r="G18" s="8" t="s">
        <v>14</v>
      </c>
      <c r="H18" s="8" t="s">
        <v>639</v>
      </c>
      <c r="I18" s="8" t="s">
        <v>504</v>
      </c>
      <c r="J18" s="8" t="s">
        <v>640</v>
      </c>
      <c r="K18" s="7" t="s">
        <v>18</v>
      </c>
      <c r="L18" s="7" t="s">
        <v>18</v>
      </c>
      <c r="M18" s="7" t="s">
        <v>18</v>
      </c>
      <c r="N18" s="64">
        <v>12</v>
      </c>
      <c r="O18" s="64">
        <v>19</v>
      </c>
      <c r="P18" s="64">
        <v>14</v>
      </c>
      <c r="Q18" s="70">
        <f t="shared" si="2"/>
        <v>45</v>
      </c>
      <c r="R18" s="64"/>
    </row>
    <row r="19" spans="1:18" ht="30" x14ac:dyDescent="0.25">
      <c r="A19" s="7">
        <f t="shared" si="1"/>
        <v>12</v>
      </c>
      <c r="B19" s="45" t="s">
        <v>1050</v>
      </c>
      <c r="C19" s="45" t="s">
        <v>1055</v>
      </c>
      <c r="D19" s="8" t="s">
        <v>13</v>
      </c>
      <c r="E19" s="8" t="s">
        <v>632</v>
      </c>
      <c r="F19" s="8"/>
      <c r="G19" s="8" t="s">
        <v>14</v>
      </c>
      <c r="H19" s="8" t="s">
        <v>633</v>
      </c>
      <c r="I19" s="8" t="s">
        <v>504</v>
      </c>
      <c r="J19" s="8" t="s">
        <v>634</v>
      </c>
      <c r="K19" s="7" t="s">
        <v>18</v>
      </c>
      <c r="L19" s="7" t="s">
        <v>18</v>
      </c>
      <c r="M19" s="7" t="s">
        <v>18</v>
      </c>
      <c r="N19" s="64">
        <v>0</v>
      </c>
      <c r="O19" s="64">
        <v>84</v>
      </c>
      <c r="P19" s="64">
        <v>83</v>
      </c>
      <c r="Q19" s="70">
        <f t="shared" si="2"/>
        <v>167</v>
      </c>
      <c r="R19" s="64"/>
    </row>
    <row r="20" spans="1:18" ht="29.25" customHeight="1" x14ac:dyDescent="0.25">
      <c r="A20" s="7">
        <v>13</v>
      </c>
      <c r="B20" s="45" t="s">
        <v>1050</v>
      </c>
      <c r="C20" s="45" t="s">
        <v>1055</v>
      </c>
      <c r="D20" s="8" t="s">
        <v>13</v>
      </c>
      <c r="E20" s="8" t="s">
        <v>1170</v>
      </c>
      <c r="F20" s="8" t="s">
        <v>541</v>
      </c>
      <c r="G20" s="8" t="s">
        <v>14</v>
      </c>
      <c r="H20" s="8" t="s">
        <v>542</v>
      </c>
      <c r="I20" s="8" t="s">
        <v>504</v>
      </c>
      <c r="J20" s="8" t="s">
        <v>543</v>
      </c>
      <c r="K20" s="7" t="s">
        <v>22</v>
      </c>
      <c r="L20" s="7" t="s">
        <v>18</v>
      </c>
      <c r="M20" s="7" t="s">
        <v>18</v>
      </c>
      <c r="N20" s="64"/>
      <c r="O20" s="64">
        <v>271</v>
      </c>
      <c r="P20" s="64">
        <v>194</v>
      </c>
      <c r="Q20" s="70">
        <f>N20+O20+P20</f>
        <v>465</v>
      </c>
      <c r="R20" s="64"/>
    </row>
    <row r="21" spans="1:18" ht="30" x14ac:dyDescent="0.25">
      <c r="A21" s="7">
        <v>14</v>
      </c>
      <c r="B21" s="45" t="s">
        <v>1050</v>
      </c>
      <c r="C21" s="45" t="s">
        <v>1055</v>
      </c>
      <c r="D21" s="8" t="s">
        <v>13</v>
      </c>
      <c r="E21" s="8" t="s">
        <v>502</v>
      </c>
      <c r="F21" s="8"/>
      <c r="G21" s="8" t="s">
        <v>14</v>
      </c>
      <c r="H21" s="8" t="s">
        <v>503</v>
      </c>
      <c r="I21" s="8" t="s">
        <v>504</v>
      </c>
      <c r="J21" s="8" t="s">
        <v>505</v>
      </c>
      <c r="K21" s="7" t="s">
        <v>22</v>
      </c>
      <c r="L21" s="7" t="s">
        <v>18</v>
      </c>
      <c r="M21" s="7" t="s">
        <v>18</v>
      </c>
      <c r="N21" s="64"/>
      <c r="O21" s="64">
        <v>309</v>
      </c>
      <c r="P21" s="64">
        <v>172</v>
      </c>
      <c r="Q21" s="70">
        <f t="shared" si="2"/>
        <v>481</v>
      </c>
      <c r="R21" s="64"/>
    </row>
    <row r="22" spans="1:18" ht="30" x14ac:dyDescent="0.25">
      <c r="A22" s="7">
        <v>15</v>
      </c>
      <c r="B22" s="45" t="s">
        <v>1050</v>
      </c>
      <c r="C22" s="45" t="s">
        <v>1055</v>
      </c>
      <c r="D22" s="8" t="s">
        <v>13</v>
      </c>
      <c r="E22" s="8" t="s">
        <v>502</v>
      </c>
      <c r="F22" s="8"/>
      <c r="G22" s="8" t="s">
        <v>14</v>
      </c>
      <c r="H22" s="8" t="s">
        <v>550</v>
      </c>
      <c r="I22" s="8" t="s">
        <v>504</v>
      </c>
      <c r="J22" s="8" t="s">
        <v>551</v>
      </c>
      <c r="K22" s="7" t="s">
        <v>22</v>
      </c>
      <c r="L22" s="7" t="s">
        <v>18</v>
      </c>
      <c r="M22" s="7" t="s">
        <v>18</v>
      </c>
      <c r="N22" s="64"/>
      <c r="O22" s="64">
        <v>270</v>
      </c>
      <c r="P22" s="64">
        <v>118</v>
      </c>
      <c r="Q22" s="70">
        <f t="shared" si="2"/>
        <v>388</v>
      </c>
      <c r="R22" s="64"/>
    </row>
    <row r="23" spans="1:18" ht="30" x14ac:dyDescent="0.25">
      <c r="A23" s="7">
        <f t="shared" si="1"/>
        <v>16</v>
      </c>
      <c r="B23" s="45" t="s">
        <v>1050</v>
      </c>
      <c r="C23" s="45" t="s">
        <v>1055</v>
      </c>
      <c r="D23" s="8" t="s">
        <v>13</v>
      </c>
      <c r="E23" s="8" t="s">
        <v>1171</v>
      </c>
      <c r="F23" s="8" t="s">
        <v>588</v>
      </c>
      <c r="G23" s="8" t="s">
        <v>14</v>
      </c>
      <c r="H23" s="8" t="s">
        <v>589</v>
      </c>
      <c r="I23" s="8" t="s">
        <v>504</v>
      </c>
      <c r="J23" s="8" t="s">
        <v>590</v>
      </c>
      <c r="K23" s="7" t="s">
        <v>18</v>
      </c>
      <c r="L23" s="7" t="s">
        <v>18</v>
      </c>
      <c r="M23" s="7" t="s">
        <v>18</v>
      </c>
      <c r="N23" s="64">
        <v>60</v>
      </c>
      <c r="O23" s="64">
        <v>163</v>
      </c>
      <c r="P23" s="64">
        <v>133</v>
      </c>
      <c r="Q23" s="70">
        <f t="shared" si="2"/>
        <v>356</v>
      </c>
      <c r="R23" s="64"/>
    </row>
    <row r="24" spans="1:18" ht="30" x14ac:dyDescent="0.25">
      <c r="A24" s="7">
        <f t="shared" si="1"/>
        <v>17</v>
      </c>
      <c r="B24" s="45" t="s">
        <v>1050</v>
      </c>
      <c r="C24" s="45" t="s">
        <v>1055</v>
      </c>
      <c r="D24" s="8" t="s">
        <v>13</v>
      </c>
      <c r="E24" s="8" t="s">
        <v>611</v>
      </c>
      <c r="F24" s="8"/>
      <c r="G24" s="8" t="s">
        <v>14</v>
      </c>
      <c r="H24" s="8" t="s">
        <v>612</v>
      </c>
      <c r="I24" s="8" t="s">
        <v>504</v>
      </c>
      <c r="J24" s="8" t="s">
        <v>613</v>
      </c>
      <c r="K24" s="7" t="s">
        <v>22</v>
      </c>
      <c r="L24" s="7" t="s">
        <v>18</v>
      </c>
      <c r="M24" s="7" t="s">
        <v>18</v>
      </c>
      <c r="N24" s="64"/>
      <c r="O24" s="64">
        <v>215</v>
      </c>
      <c r="P24" s="64">
        <v>177</v>
      </c>
      <c r="Q24" s="70">
        <f t="shared" si="2"/>
        <v>392</v>
      </c>
      <c r="R24" s="64"/>
    </row>
    <row r="25" spans="1:18" ht="30" x14ac:dyDescent="0.25">
      <c r="A25" s="7">
        <v>18</v>
      </c>
      <c r="B25" s="45" t="s">
        <v>1050</v>
      </c>
      <c r="C25" s="45" t="s">
        <v>1055</v>
      </c>
      <c r="D25" s="8" t="s">
        <v>13</v>
      </c>
      <c r="E25" s="8" t="s">
        <v>611</v>
      </c>
      <c r="F25" s="8" t="s">
        <v>617</v>
      </c>
      <c r="G25" s="8" t="s">
        <v>14</v>
      </c>
      <c r="H25" s="8" t="s">
        <v>618</v>
      </c>
      <c r="I25" s="8" t="s">
        <v>504</v>
      </c>
      <c r="J25" s="8" t="s">
        <v>619</v>
      </c>
      <c r="K25" s="7" t="s">
        <v>18</v>
      </c>
      <c r="L25" s="7" t="s">
        <v>18</v>
      </c>
      <c r="M25" s="7" t="s">
        <v>22</v>
      </c>
      <c r="N25" s="64">
        <v>16</v>
      </c>
      <c r="O25" s="64">
        <v>82</v>
      </c>
      <c r="P25" s="64"/>
      <c r="Q25" s="70">
        <f t="shared" si="2"/>
        <v>98</v>
      </c>
      <c r="R25" s="64"/>
    </row>
    <row r="26" spans="1:18" ht="30" x14ac:dyDescent="0.25">
      <c r="A26" s="7">
        <f t="shared" ref="A26:A42" si="3">1+A25</f>
        <v>19</v>
      </c>
      <c r="B26" s="45" t="s">
        <v>1050</v>
      </c>
      <c r="C26" s="45" t="s">
        <v>1055</v>
      </c>
      <c r="D26" s="8" t="s">
        <v>13</v>
      </c>
      <c r="E26" s="8" t="s">
        <v>611</v>
      </c>
      <c r="F26" s="8" t="s">
        <v>626</v>
      </c>
      <c r="G26" s="8" t="s">
        <v>14</v>
      </c>
      <c r="H26" s="8" t="s">
        <v>627</v>
      </c>
      <c r="I26" s="8" t="s">
        <v>504</v>
      </c>
      <c r="J26" s="8" t="s">
        <v>628</v>
      </c>
      <c r="K26" s="7" t="s">
        <v>22</v>
      </c>
      <c r="L26" s="7" t="s">
        <v>18</v>
      </c>
      <c r="M26" s="7" t="s">
        <v>18</v>
      </c>
      <c r="N26" s="64"/>
      <c r="O26" s="64">
        <v>148</v>
      </c>
      <c r="P26" s="64">
        <v>140</v>
      </c>
      <c r="Q26" s="70">
        <f t="shared" si="2"/>
        <v>288</v>
      </c>
      <c r="R26" s="64"/>
    </row>
    <row r="27" spans="1:18" ht="27.75" customHeight="1" x14ac:dyDescent="0.25">
      <c r="A27" s="7">
        <f t="shared" si="3"/>
        <v>20</v>
      </c>
      <c r="B27" s="45" t="s">
        <v>1050</v>
      </c>
      <c r="C27" s="45" t="s">
        <v>1055</v>
      </c>
      <c r="D27" s="8" t="s">
        <v>13</v>
      </c>
      <c r="E27" s="8" t="s">
        <v>614</v>
      </c>
      <c r="F27" s="8"/>
      <c r="G27" s="8" t="s">
        <v>14</v>
      </c>
      <c r="H27" s="8" t="s">
        <v>615</v>
      </c>
      <c r="I27" s="8" t="s">
        <v>504</v>
      </c>
      <c r="J27" s="8" t="s">
        <v>616</v>
      </c>
      <c r="K27" s="7" t="s">
        <v>22</v>
      </c>
      <c r="L27" s="7" t="s">
        <v>18</v>
      </c>
      <c r="M27" s="7" t="s">
        <v>18</v>
      </c>
      <c r="N27" s="64"/>
      <c r="O27" s="64">
        <v>467</v>
      </c>
      <c r="P27" s="64">
        <v>278</v>
      </c>
      <c r="Q27" s="70">
        <f>N27+O27+P27</f>
        <v>745</v>
      </c>
      <c r="R27" s="64"/>
    </row>
    <row r="28" spans="1:18" ht="20.25" customHeight="1" x14ac:dyDescent="0.25">
      <c r="A28" s="74"/>
      <c r="B28" s="63"/>
      <c r="C28" s="63"/>
      <c r="D28" s="63"/>
      <c r="E28" s="74"/>
      <c r="F28" s="74"/>
      <c r="G28" s="74"/>
      <c r="H28" s="74"/>
      <c r="I28" s="74"/>
      <c r="J28" s="74"/>
      <c r="K28" s="74"/>
      <c r="L28" s="74"/>
      <c r="M28" s="74"/>
      <c r="N28" s="76">
        <f>SUM(N17:N26)</f>
        <v>88</v>
      </c>
      <c r="O28" s="76">
        <f>SUM(O17:O26)</f>
        <v>1561</v>
      </c>
      <c r="P28" s="76">
        <f>SUM(P17:P26)</f>
        <v>1143</v>
      </c>
      <c r="Q28" s="76">
        <f>SUM(Q17:Q26)</f>
        <v>2792</v>
      </c>
      <c r="R28" s="76"/>
    </row>
    <row r="29" spans="1:18" ht="20.25" customHeight="1" x14ac:dyDescent="0.25">
      <c r="A29" s="7"/>
      <c r="B29" s="45"/>
      <c r="C29" s="45"/>
      <c r="D29" s="45"/>
      <c r="E29" s="59" t="s">
        <v>1132</v>
      </c>
      <c r="F29" s="59"/>
      <c r="G29" s="7"/>
      <c r="H29" s="7"/>
      <c r="I29" s="7"/>
      <c r="J29" s="7"/>
      <c r="K29" s="7"/>
      <c r="L29" s="7"/>
      <c r="M29" s="7"/>
      <c r="N29" s="64"/>
      <c r="O29" s="64"/>
      <c r="P29" s="64"/>
      <c r="Q29" s="64"/>
      <c r="R29" s="64"/>
    </row>
    <row r="30" spans="1:18" ht="21.75" customHeight="1" x14ac:dyDescent="0.25">
      <c r="A30" s="7">
        <v>21</v>
      </c>
      <c r="B30" s="45" t="s">
        <v>1050</v>
      </c>
      <c r="C30" s="45" t="s">
        <v>1052</v>
      </c>
      <c r="D30" s="8" t="s">
        <v>13</v>
      </c>
      <c r="E30" s="8" t="s">
        <v>591</v>
      </c>
      <c r="F30" s="8"/>
      <c r="G30" s="8" t="s">
        <v>14</v>
      </c>
      <c r="H30" s="8" t="s">
        <v>592</v>
      </c>
      <c r="I30" s="8" t="s">
        <v>593</v>
      </c>
      <c r="J30" s="8" t="s">
        <v>594</v>
      </c>
      <c r="K30" s="7" t="s">
        <v>18</v>
      </c>
      <c r="L30" s="7" t="s">
        <v>18</v>
      </c>
      <c r="M30" s="7" t="s">
        <v>22</v>
      </c>
      <c r="N30" s="64">
        <v>0</v>
      </c>
      <c r="O30" s="64">
        <v>18</v>
      </c>
      <c r="P30" s="64"/>
      <c r="Q30" s="70">
        <f>N30+O30+P30</f>
        <v>18</v>
      </c>
      <c r="R30" s="64"/>
    </row>
    <row r="31" spans="1:18" ht="20.25" customHeight="1" x14ac:dyDescent="0.25">
      <c r="A31" s="74"/>
      <c r="B31" s="63"/>
      <c r="C31" s="63"/>
      <c r="D31" s="63"/>
      <c r="E31" s="74"/>
      <c r="F31" s="74"/>
      <c r="G31" s="74"/>
      <c r="H31" s="74"/>
      <c r="I31" s="74"/>
      <c r="J31" s="74"/>
      <c r="K31" s="74"/>
      <c r="L31" s="74"/>
      <c r="M31" s="74"/>
      <c r="N31" s="76">
        <f>SUM(N30)</f>
        <v>0</v>
      </c>
      <c r="O31" s="76">
        <f>SUM(O30)</f>
        <v>18</v>
      </c>
      <c r="P31" s="76">
        <v>0</v>
      </c>
      <c r="Q31" s="76">
        <f>SUM(Q30)</f>
        <v>18</v>
      </c>
      <c r="R31" s="76"/>
    </row>
    <row r="32" spans="1:18" ht="21" customHeight="1" x14ac:dyDescent="0.25">
      <c r="A32" s="7"/>
      <c r="B32" s="45"/>
      <c r="C32" s="45"/>
      <c r="D32" s="45"/>
      <c r="E32" s="112" t="s">
        <v>1133</v>
      </c>
      <c r="F32" s="112"/>
      <c r="G32" s="7"/>
      <c r="H32" s="7"/>
      <c r="I32" s="7"/>
      <c r="J32" s="7"/>
      <c r="K32" s="7"/>
      <c r="L32" s="7"/>
      <c r="M32" s="7"/>
      <c r="N32" s="64"/>
      <c r="O32" s="64"/>
      <c r="P32" s="64"/>
      <c r="Q32" s="64"/>
      <c r="R32" s="64"/>
    </row>
    <row r="33" spans="1:18" ht="30" x14ac:dyDescent="0.25">
      <c r="A33" s="7">
        <v>22</v>
      </c>
      <c r="B33" s="45" t="s">
        <v>1050</v>
      </c>
      <c r="C33" s="45" t="s">
        <v>1052</v>
      </c>
      <c r="D33" s="8" t="s">
        <v>13</v>
      </c>
      <c r="E33" s="8" t="s">
        <v>498</v>
      </c>
      <c r="F33" s="8"/>
      <c r="G33" s="8" t="s">
        <v>14</v>
      </c>
      <c r="H33" s="8" t="s">
        <v>499</v>
      </c>
      <c r="I33" s="8" t="s">
        <v>500</v>
      </c>
      <c r="J33" s="8" t="s">
        <v>501</v>
      </c>
      <c r="K33" s="7" t="s">
        <v>18</v>
      </c>
      <c r="L33" s="7" t="s">
        <v>18</v>
      </c>
      <c r="M33" s="7" t="s">
        <v>22</v>
      </c>
      <c r="N33" s="64">
        <v>26</v>
      </c>
      <c r="O33" s="64">
        <v>54</v>
      </c>
      <c r="P33" s="64">
        <v>51</v>
      </c>
      <c r="Q33" s="70">
        <f>N33+O33+P33</f>
        <v>131</v>
      </c>
      <c r="R33" s="64"/>
    </row>
    <row r="34" spans="1:18" ht="30" x14ac:dyDescent="0.25">
      <c r="A34" s="7">
        <f t="shared" si="3"/>
        <v>23</v>
      </c>
      <c r="B34" s="45" t="s">
        <v>1050</v>
      </c>
      <c r="C34" s="45" t="s">
        <v>1052</v>
      </c>
      <c r="D34" s="8" t="s">
        <v>13</v>
      </c>
      <c r="E34" s="8" t="s">
        <v>498</v>
      </c>
      <c r="F34" s="8" t="s">
        <v>561</v>
      </c>
      <c r="G34" s="8" t="s">
        <v>14</v>
      </c>
      <c r="H34" s="8" t="s">
        <v>562</v>
      </c>
      <c r="I34" s="8" t="s">
        <v>500</v>
      </c>
      <c r="J34" s="8" t="s">
        <v>563</v>
      </c>
      <c r="K34" s="7" t="s">
        <v>18</v>
      </c>
      <c r="L34" s="7" t="s">
        <v>22</v>
      </c>
      <c r="M34" s="7" t="s">
        <v>22</v>
      </c>
      <c r="N34" s="64">
        <v>14</v>
      </c>
      <c r="O34" s="64"/>
      <c r="P34" s="64"/>
      <c r="Q34" s="70">
        <f>N34+O34+P34</f>
        <v>14</v>
      </c>
      <c r="R34" s="64"/>
    </row>
    <row r="35" spans="1:18" ht="19.5" customHeight="1" x14ac:dyDescent="0.25">
      <c r="A35" s="74"/>
      <c r="B35" s="63"/>
      <c r="C35" s="63"/>
      <c r="D35" s="75"/>
      <c r="E35" s="75"/>
      <c r="F35" s="75"/>
      <c r="G35" s="75"/>
      <c r="H35" s="75"/>
      <c r="I35" s="75"/>
      <c r="J35" s="75"/>
      <c r="K35" s="74"/>
      <c r="L35" s="74"/>
      <c r="M35" s="74"/>
      <c r="N35" s="76">
        <f>SUM(N33:N34)</f>
        <v>40</v>
      </c>
      <c r="O35" s="76">
        <f t="shared" ref="O35:R35" si="4">SUM(O33:O34)</f>
        <v>54</v>
      </c>
      <c r="P35" s="76">
        <f t="shared" si="4"/>
        <v>51</v>
      </c>
      <c r="Q35" s="76">
        <f t="shared" si="4"/>
        <v>145</v>
      </c>
      <c r="R35" s="76">
        <f t="shared" si="4"/>
        <v>0</v>
      </c>
    </row>
    <row r="36" spans="1:18" ht="21" customHeight="1" x14ac:dyDescent="0.25">
      <c r="A36" s="7"/>
      <c r="B36" s="45"/>
      <c r="C36" s="45"/>
      <c r="D36" s="45"/>
      <c r="E36" s="112" t="s">
        <v>1134</v>
      </c>
      <c r="F36" s="112"/>
      <c r="G36" s="7"/>
      <c r="H36" s="7"/>
      <c r="I36" s="7"/>
      <c r="J36" s="7"/>
      <c r="K36" s="7"/>
      <c r="L36" s="7"/>
      <c r="M36" s="7"/>
      <c r="N36" s="64"/>
      <c r="O36" s="64"/>
      <c r="P36" s="64"/>
      <c r="Q36" s="7"/>
      <c r="R36" s="64"/>
    </row>
    <row r="37" spans="1:18" ht="20.25" customHeight="1" x14ac:dyDescent="0.25">
      <c r="A37" s="7">
        <v>24</v>
      </c>
      <c r="B37" s="45" t="s">
        <v>1050</v>
      </c>
      <c r="C37" s="45" t="s">
        <v>1052</v>
      </c>
      <c r="D37" s="8" t="s">
        <v>13</v>
      </c>
      <c r="E37" s="8" t="s">
        <v>567</v>
      </c>
      <c r="F37" s="8"/>
      <c r="G37" s="8" t="s">
        <v>14</v>
      </c>
      <c r="H37" s="8" t="s">
        <v>568</v>
      </c>
      <c r="I37" s="8" t="s">
        <v>524</v>
      </c>
      <c r="J37" s="8" t="s">
        <v>569</v>
      </c>
      <c r="K37" s="7" t="s">
        <v>18</v>
      </c>
      <c r="L37" s="7" t="s">
        <v>18</v>
      </c>
      <c r="M37" s="7" t="s">
        <v>18</v>
      </c>
      <c r="N37" s="64">
        <v>15</v>
      </c>
      <c r="O37" s="64">
        <v>0</v>
      </c>
      <c r="P37" s="64">
        <v>42</v>
      </c>
      <c r="Q37" s="8">
        <f>N37+O37+P37</f>
        <v>57</v>
      </c>
      <c r="R37" s="64"/>
    </row>
    <row r="38" spans="1:18" ht="31.5" customHeight="1" x14ac:dyDescent="0.25">
      <c r="A38" s="7">
        <f t="shared" si="3"/>
        <v>25</v>
      </c>
      <c r="B38" s="45" t="s">
        <v>1050</v>
      </c>
      <c r="C38" s="45" t="s">
        <v>1052</v>
      </c>
      <c r="D38" s="8" t="s">
        <v>13</v>
      </c>
      <c r="E38" s="8" t="s">
        <v>567</v>
      </c>
      <c r="F38" s="8" t="s">
        <v>522</v>
      </c>
      <c r="G38" s="8" t="s">
        <v>14</v>
      </c>
      <c r="H38" s="8" t="s">
        <v>523</v>
      </c>
      <c r="I38" s="8" t="s">
        <v>524</v>
      </c>
      <c r="J38" s="8" t="s">
        <v>525</v>
      </c>
      <c r="K38" s="7" t="s">
        <v>18</v>
      </c>
      <c r="L38" s="7" t="s">
        <v>18</v>
      </c>
      <c r="M38" s="7" t="s">
        <v>22</v>
      </c>
      <c r="N38" s="64">
        <v>14</v>
      </c>
      <c r="O38" s="64">
        <v>58</v>
      </c>
      <c r="P38" s="64"/>
      <c r="Q38" s="8">
        <f>N38+O38+P38</f>
        <v>72</v>
      </c>
      <c r="R38" s="64"/>
    </row>
    <row r="39" spans="1:18" ht="15.75" x14ac:dyDescent="0.25">
      <c r="A39" s="74"/>
      <c r="B39" s="63"/>
      <c r="C39" s="63"/>
      <c r="D39" s="63"/>
      <c r="E39" s="74"/>
      <c r="F39" s="74"/>
      <c r="G39" s="74"/>
      <c r="H39" s="74"/>
      <c r="I39" s="74"/>
      <c r="J39" s="74"/>
      <c r="K39" s="74"/>
      <c r="L39" s="74"/>
      <c r="M39" s="74"/>
      <c r="N39" s="76">
        <f>SUM(N37:N38)</f>
        <v>29</v>
      </c>
      <c r="O39" s="76">
        <f t="shared" ref="O39:R39" si="5">SUM(O37:O38)</f>
        <v>58</v>
      </c>
      <c r="P39" s="76">
        <f t="shared" si="5"/>
        <v>42</v>
      </c>
      <c r="Q39" s="76">
        <f t="shared" si="5"/>
        <v>129</v>
      </c>
      <c r="R39" s="76">
        <f t="shared" si="5"/>
        <v>0</v>
      </c>
    </row>
    <row r="40" spans="1:18" ht="15.75" x14ac:dyDescent="0.25">
      <c r="A40" s="7"/>
      <c r="B40" s="45"/>
      <c r="C40" s="45"/>
      <c r="D40" s="45"/>
      <c r="E40" s="112" t="s">
        <v>1135</v>
      </c>
      <c r="F40" s="112"/>
      <c r="G40" s="7"/>
      <c r="H40" s="7"/>
      <c r="I40" s="7"/>
      <c r="J40" s="7"/>
      <c r="K40" s="7"/>
      <c r="L40" s="7"/>
      <c r="M40" s="7"/>
      <c r="N40" s="64"/>
      <c r="O40" s="64"/>
      <c r="P40" s="64"/>
      <c r="Q40" s="7"/>
      <c r="R40" s="64"/>
    </row>
    <row r="41" spans="1:18" ht="19.5" customHeight="1" x14ac:dyDescent="0.25">
      <c r="A41" s="7">
        <v>26</v>
      </c>
      <c r="B41" s="45" t="s">
        <v>1050</v>
      </c>
      <c r="C41" s="45" t="s">
        <v>1052</v>
      </c>
      <c r="D41" s="8" t="s">
        <v>13</v>
      </c>
      <c r="E41" s="8" t="s">
        <v>601</v>
      </c>
      <c r="F41" s="8"/>
      <c r="G41" s="8" t="s">
        <v>14</v>
      </c>
      <c r="H41" s="8" t="s">
        <v>635</v>
      </c>
      <c r="I41" s="8" t="s">
        <v>603</v>
      </c>
      <c r="J41" s="8" t="s">
        <v>636</v>
      </c>
      <c r="K41" s="7" t="s">
        <v>22</v>
      </c>
      <c r="L41" s="7" t="s">
        <v>18</v>
      </c>
      <c r="M41" s="7" t="s">
        <v>22</v>
      </c>
      <c r="N41" s="64"/>
      <c r="O41" s="64">
        <v>101</v>
      </c>
      <c r="P41" s="64"/>
      <c r="Q41" s="70">
        <f>N41+O41+P41</f>
        <v>101</v>
      </c>
      <c r="R41" s="64"/>
    </row>
    <row r="42" spans="1:18" ht="22.5" customHeight="1" x14ac:dyDescent="0.25">
      <c r="A42" s="7">
        <f t="shared" si="3"/>
        <v>27</v>
      </c>
      <c r="B42" s="45" t="s">
        <v>1050</v>
      </c>
      <c r="C42" s="45" t="s">
        <v>1052</v>
      </c>
      <c r="D42" s="8" t="s">
        <v>13</v>
      </c>
      <c r="E42" s="8" t="s">
        <v>601</v>
      </c>
      <c r="F42" s="8"/>
      <c r="G42" s="8" t="s">
        <v>14</v>
      </c>
      <c r="H42" s="8" t="s">
        <v>637</v>
      </c>
      <c r="I42" s="8" t="s">
        <v>603</v>
      </c>
      <c r="J42" s="8" t="s">
        <v>638</v>
      </c>
      <c r="K42" s="7" t="s">
        <v>18</v>
      </c>
      <c r="L42" s="7" t="s">
        <v>22</v>
      </c>
      <c r="M42" s="7" t="s">
        <v>22</v>
      </c>
      <c r="N42" s="64">
        <v>56</v>
      </c>
      <c r="O42" s="64"/>
      <c r="P42" s="64">
        <f t="shared" ref="P42" si="6">SUM(O42)</f>
        <v>0</v>
      </c>
      <c r="Q42" s="70">
        <f>N42+O42+P42</f>
        <v>56</v>
      </c>
      <c r="R42" s="64"/>
    </row>
    <row r="43" spans="1:18" ht="15.75" x14ac:dyDescent="0.25">
      <c r="A43" s="7">
        <v>28</v>
      </c>
      <c r="B43" s="45" t="s">
        <v>1050</v>
      </c>
      <c r="C43" s="45" t="s">
        <v>1052</v>
      </c>
      <c r="D43" s="8" t="s">
        <v>13</v>
      </c>
      <c r="E43" s="8" t="s">
        <v>601</v>
      </c>
      <c r="F43" s="8"/>
      <c r="G43" s="8" t="s">
        <v>14</v>
      </c>
      <c r="H43" s="8" t="s">
        <v>602</v>
      </c>
      <c r="I43" s="8" t="s">
        <v>603</v>
      </c>
      <c r="J43" s="8" t="s">
        <v>604</v>
      </c>
      <c r="K43" s="7" t="s">
        <v>18</v>
      </c>
      <c r="L43" s="7" t="s">
        <v>18</v>
      </c>
      <c r="M43" s="7" t="s">
        <v>18</v>
      </c>
      <c r="N43" s="7">
        <v>0</v>
      </c>
      <c r="O43" s="7">
        <v>0</v>
      </c>
      <c r="P43" s="7">
        <v>67</v>
      </c>
      <c r="Q43" s="70">
        <f t="shared" ref="Q43" si="7">N43+O43+P43</f>
        <v>67</v>
      </c>
      <c r="R43" s="118"/>
    </row>
    <row r="44" spans="1:18" ht="15.75" x14ac:dyDescent="0.25">
      <c r="A44" s="74"/>
      <c r="B44" s="63"/>
      <c r="C44" s="63"/>
      <c r="D44" s="63"/>
      <c r="E44" s="75"/>
      <c r="F44" s="75"/>
      <c r="G44" s="75"/>
      <c r="H44" s="75"/>
      <c r="I44" s="75"/>
      <c r="J44" s="75"/>
      <c r="K44" s="74"/>
      <c r="L44" s="74"/>
      <c r="M44" s="74"/>
      <c r="N44" s="110">
        <f>SUM(N41:N43)</f>
        <v>56</v>
      </c>
      <c r="O44" s="110">
        <f t="shared" ref="O44:R44" si="8">SUM(O41:O43)</f>
        <v>101</v>
      </c>
      <c r="P44" s="110">
        <f t="shared" si="8"/>
        <v>67</v>
      </c>
      <c r="Q44" s="110">
        <f t="shared" si="8"/>
        <v>224</v>
      </c>
      <c r="R44" s="110">
        <f t="shared" si="8"/>
        <v>0</v>
      </c>
    </row>
    <row r="45" spans="1:18" ht="15.75" x14ac:dyDescent="0.25">
      <c r="A45" s="7"/>
      <c r="B45" s="45"/>
      <c r="C45" s="45"/>
      <c r="D45" s="8"/>
      <c r="E45" s="59" t="s">
        <v>1136</v>
      </c>
      <c r="F45" s="59"/>
      <c r="G45" s="8"/>
      <c r="H45" s="8"/>
      <c r="I45" s="8"/>
      <c r="J45" s="8"/>
      <c r="K45" s="7"/>
      <c r="L45" s="7"/>
      <c r="M45" s="7"/>
      <c r="N45" s="64"/>
      <c r="O45" s="7"/>
      <c r="P45" s="7"/>
      <c r="Q45" s="8"/>
      <c r="R45" s="64"/>
    </row>
    <row r="46" spans="1:18" ht="21.75" customHeight="1" x14ac:dyDescent="0.25">
      <c r="A46" s="7">
        <v>29</v>
      </c>
      <c r="B46" s="45" t="s">
        <v>1050</v>
      </c>
      <c r="C46" s="45" t="s">
        <v>1052</v>
      </c>
      <c r="D46" s="45" t="s">
        <v>13</v>
      </c>
      <c r="E46" s="8" t="s">
        <v>510</v>
      </c>
      <c r="F46" s="8"/>
      <c r="G46" s="8" t="s">
        <v>14</v>
      </c>
      <c r="H46" s="8" t="s">
        <v>511</v>
      </c>
      <c r="I46" s="8" t="s">
        <v>512</v>
      </c>
      <c r="J46" s="8" t="s">
        <v>513</v>
      </c>
      <c r="K46" s="7" t="s">
        <v>18</v>
      </c>
      <c r="L46" s="7" t="s">
        <v>18</v>
      </c>
      <c r="M46" s="7" t="s">
        <v>22</v>
      </c>
      <c r="N46" s="7">
        <v>53</v>
      </c>
      <c r="O46" s="7">
        <v>241</v>
      </c>
      <c r="P46" s="7"/>
      <c r="Q46" s="8">
        <f t="shared" ref="Q46:Q47" si="9">N46+O46+P46</f>
        <v>294</v>
      </c>
      <c r="R46" s="64"/>
    </row>
    <row r="47" spans="1:18" ht="22.5" customHeight="1" x14ac:dyDescent="0.25">
      <c r="A47" s="7">
        <v>30</v>
      </c>
      <c r="B47" s="45" t="s">
        <v>1050</v>
      </c>
      <c r="C47" s="45" t="s">
        <v>1052</v>
      </c>
      <c r="D47" s="45" t="s">
        <v>13</v>
      </c>
      <c r="E47" s="8" t="s">
        <v>510</v>
      </c>
      <c r="F47" s="8"/>
      <c r="G47" s="8" t="s">
        <v>14</v>
      </c>
      <c r="H47" s="8" t="s">
        <v>571</v>
      </c>
      <c r="I47" s="8" t="s">
        <v>512</v>
      </c>
      <c r="J47" s="8" t="s">
        <v>572</v>
      </c>
      <c r="K47" s="7" t="s">
        <v>22</v>
      </c>
      <c r="L47" s="7" t="s">
        <v>18</v>
      </c>
      <c r="M47" s="7" t="s">
        <v>18</v>
      </c>
      <c r="N47" s="7"/>
      <c r="O47" s="7">
        <v>0</v>
      </c>
      <c r="P47" s="7">
        <v>149</v>
      </c>
      <c r="Q47" s="8">
        <f t="shared" si="9"/>
        <v>149</v>
      </c>
      <c r="R47" s="64"/>
    </row>
    <row r="48" spans="1:18" ht="36" customHeight="1" x14ac:dyDescent="0.25">
      <c r="A48" s="7">
        <v>31</v>
      </c>
      <c r="B48" s="45" t="s">
        <v>1050</v>
      </c>
      <c r="C48" s="45" t="s">
        <v>1052</v>
      </c>
      <c r="D48" s="8" t="s">
        <v>13</v>
      </c>
      <c r="E48" s="8" t="s">
        <v>510</v>
      </c>
      <c r="F48" s="8" t="s">
        <v>526</v>
      </c>
      <c r="G48" s="8" t="s">
        <v>14</v>
      </c>
      <c r="H48" s="8" t="s">
        <v>527</v>
      </c>
      <c r="I48" s="8" t="s">
        <v>512</v>
      </c>
      <c r="J48" s="8" t="s">
        <v>528</v>
      </c>
      <c r="K48" s="7" t="s">
        <v>18</v>
      </c>
      <c r="L48" s="7" t="s">
        <v>22</v>
      </c>
      <c r="M48" s="7" t="s">
        <v>22</v>
      </c>
      <c r="N48" s="64">
        <v>12</v>
      </c>
      <c r="O48" s="7"/>
      <c r="P48" s="7"/>
      <c r="Q48" s="8">
        <f>N48+O48+P48</f>
        <v>12</v>
      </c>
      <c r="R48" s="64"/>
    </row>
    <row r="49" spans="1:18" ht="30.75" customHeight="1" x14ac:dyDescent="0.25">
      <c r="A49" s="7">
        <f t="shared" ref="A49:A67" si="10">1+A48</f>
        <v>32</v>
      </c>
      <c r="B49" s="45" t="s">
        <v>1050</v>
      </c>
      <c r="C49" s="45" t="s">
        <v>1052</v>
      </c>
      <c r="D49" s="8" t="s">
        <v>13</v>
      </c>
      <c r="E49" s="8" t="s">
        <v>510</v>
      </c>
      <c r="F49" s="8" t="s">
        <v>623</v>
      </c>
      <c r="G49" s="8" t="s">
        <v>14</v>
      </c>
      <c r="H49" s="8" t="s">
        <v>624</v>
      </c>
      <c r="I49" s="8" t="s">
        <v>512</v>
      </c>
      <c r="J49" s="8" t="s">
        <v>625</v>
      </c>
      <c r="K49" s="7" t="s">
        <v>18</v>
      </c>
      <c r="L49" s="7" t="s">
        <v>22</v>
      </c>
      <c r="M49" s="7" t="s">
        <v>22</v>
      </c>
      <c r="N49" s="64">
        <v>10</v>
      </c>
      <c r="O49" s="7"/>
      <c r="P49" s="7"/>
      <c r="Q49" s="8">
        <f>N49+O49+P49</f>
        <v>10</v>
      </c>
      <c r="R49" s="64"/>
    </row>
    <row r="50" spans="1:18" ht="19.149999999999999" customHeight="1" x14ac:dyDescent="0.25">
      <c r="A50" s="74"/>
      <c r="B50" s="63"/>
      <c r="C50" s="63"/>
      <c r="D50" s="75"/>
      <c r="E50" s="75"/>
      <c r="F50" s="75"/>
      <c r="G50" s="80"/>
      <c r="H50" s="75"/>
      <c r="I50" s="75"/>
      <c r="J50" s="75"/>
      <c r="K50" s="74"/>
      <c r="L50" s="74"/>
      <c r="M50" s="74"/>
      <c r="N50" s="76">
        <f>SUM(N46:N49)</f>
        <v>75</v>
      </c>
      <c r="O50" s="76">
        <f>SUM(O46:O49)</f>
        <v>241</v>
      </c>
      <c r="P50" s="76">
        <f>SUM(P46:P49)</f>
        <v>149</v>
      </c>
      <c r="Q50" s="76">
        <f>SUM(Q46:Q49)</f>
        <v>465</v>
      </c>
      <c r="R50" s="76">
        <f>SUM(R46:R49)</f>
        <v>0</v>
      </c>
    </row>
    <row r="51" spans="1:18" ht="19.149999999999999" customHeight="1" x14ac:dyDescent="0.25">
      <c r="A51" s="7"/>
      <c r="B51" s="45"/>
      <c r="C51" s="45"/>
      <c r="D51" s="8"/>
      <c r="E51" s="59" t="s">
        <v>1137</v>
      </c>
      <c r="F51" s="59"/>
      <c r="G51" s="8"/>
      <c r="H51" s="8"/>
      <c r="I51" s="8"/>
      <c r="J51" s="8"/>
      <c r="K51" s="7"/>
      <c r="L51" s="7"/>
      <c r="M51" s="7"/>
      <c r="N51" s="64"/>
      <c r="O51" s="64"/>
      <c r="P51" s="64"/>
      <c r="Q51" s="70"/>
      <c r="R51" s="64"/>
    </row>
    <row r="52" spans="1:18" ht="30" x14ac:dyDescent="0.25">
      <c r="A52" s="7">
        <v>33</v>
      </c>
      <c r="B52" s="45" t="s">
        <v>1050</v>
      </c>
      <c r="C52" s="45" t="s">
        <v>1052</v>
      </c>
      <c r="D52" s="8" t="s">
        <v>13</v>
      </c>
      <c r="E52" s="8" t="s">
        <v>629</v>
      </c>
      <c r="F52" s="8"/>
      <c r="G52" s="8" t="s">
        <v>14</v>
      </c>
      <c r="H52" s="8" t="s">
        <v>507</v>
      </c>
      <c r="I52" s="8" t="s">
        <v>508</v>
      </c>
      <c r="J52" s="8" t="s">
        <v>509</v>
      </c>
      <c r="K52" s="7" t="s">
        <v>18</v>
      </c>
      <c r="L52" s="7" t="s">
        <v>18</v>
      </c>
      <c r="M52" s="7" t="s">
        <v>22</v>
      </c>
      <c r="N52" s="64">
        <v>16</v>
      </c>
      <c r="O52" s="64">
        <v>41</v>
      </c>
      <c r="P52" s="64"/>
      <c r="Q52" s="70">
        <f t="shared" ref="Q52:Q74" si="11">N52+O52+P52</f>
        <v>57</v>
      </c>
      <c r="R52" s="64"/>
    </row>
    <row r="53" spans="1:18" ht="30" x14ac:dyDescent="0.25">
      <c r="A53" s="7">
        <f t="shared" si="10"/>
        <v>34</v>
      </c>
      <c r="B53" s="45" t="s">
        <v>1050</v>
      </c>
      <c r="C53" s="45" t="s">
        <v>1052</v>
      </c>
      <c r="D53" s="8" t="s">
        <v>13</v>
      </c>
      <c r="E53" s="8" t="s">
        <v>629</v>
      </c>
      <c r="F53" s="8"/>
      <c r="G53" s="8" t="s">
        <v>14</v>
      </c>
      <c r="H53" s="8" t="s">
        <v>514</v>
      </c>
      <c r="I53" s="8" t="s">
        <v>508</v>
      </c>
      <c r="J53" s="8" t="s">
        <v>515</v>
      </c>
      <c r="K53" s="7" t="s">
        <v>22</v>
      </c>
      <c r="L53" s="7" t="s">
        <v>22</v>
      </c>
      <c r="M53" s="7" t="s">
        <v>18</v>
      </c>
      <c r="N53" s="64"/>
      <c r="O53" s="64"/>
      <c r="P53" s="64">
        <v>77</v>
      </c>
      <c r="Q53" s="70">
        <f t="shared" si="11"/>
        <v>77</v>
      </c>
      <c r="R53" s="64"/>
    </row>
    <row r="54" spans="1:18" ht="30" x14ac:dyDescent="0.25">
      <c r="A54" s="7">
        <f t="shared" si="10"/>
        <v>35</v>
      </c>
      <c r="B54" s="45" t="s">
        <v>1050</v>
      </c>
      <c r="C54" s="45" t="s">
        <v>1052</v>
      </c>
      <c r="D54" s="8" t="s">
        <v>13</v>
      </c>
      <c r="E54" s="8" t="s">
        <v>629</v>
      </c>
      <c r="F54" s="8" t="s">
        <v>538</v>
      </c>
      <c r="G54" s="8" t="s">
        <v>14</v>
      </c>
      <c r="H54" s="8" t="s">
        <v>539</v>
      </c>
      <c r="I54" s="8" t="s">
        <v>508</v>
      </c>
      <c r="J54" s="8" t="s">
        <v>540</v>
      </c>
      <c r="K54" s="7" t="s">
        <v>18</v>
      </c>
      <c r="L54" s="7" t="s">
        <v>18</v>
      </c>
      <c r="M54" s="7" t="s">
        <v>22</v>
      </c>
      <c r="N54" s="64">
        <v>13</v>
      </c>
      <c r="O54" s="64">
        <v>19</v>
      </c>
      <c r="P54" s="64"/>
      <c r="Q54" s="70">
        <f>N54+O54+P54</f>
        <v>32</v>
      </c>
      <c r="R54" s="64"/>
    </row>
    <row r="55" spans="1:18" ht="30" x14ac:dyDescent="0.25">
      <c r="A55" s="7">
        <f t="shared" si="10"/>
        <v>36</v>
      </c>
      <c r="B55" s="45" t="s">
        <v>1050</v>
      </c>
      <c r="C55" s="45" t="s">
        <v>1052</v>
      </c>
      <c r="D55" s="8" t="s">
        <v>13</v>
      </c>
      <c r="E55" s="8" t="s">
        <v>629</v>
      </c>
      <c r="F55" s="8" t="s">
        <v>564</v>
      </c>
      <c r="G55" s="8" t="s">
        <v>14</v>
      </c>
      <c r="H55" s="8" t="s">
        <v>565</v>
      </c>
      <c r="I55" s="8" t="s">
        <v>508</v>
      </c>
      <c r="J55" s="8" t="s">
        <v>566</v>
      </c>
      <c r="K55" s="7" t="s">
        <v>18</v>
      </c>
      <c r="L55" s="7" t="s">
        <v>18</v>
      </c>
      <c r="M55" s="7" t="s">
        <v>22</v>
      </c>
      <c r="N55" s="64">
        <v>18</v>
      </c>
      <c r="O55" s="64">
        <v>30</v>
      </c>
      <c r="P55" s="64"/>
      <c r="Q55" s="70">
        <f>N55+O55+P55</f>
        <v>48</v>
      </c>
      <c r="R55" s="64"/>
    </row>
    <row r="56" spans="1:18" ht="30" x14ac:dyDescent="0.25">
      <c r="A56" s="7">
        <f t="shared" si="10"/>
        <v>37</v>
      </c>
      <c r="B56" s="45" t="s">
        <v>1050</v>
      </c>
      <c r="C56" s="45" t="s">
        <v>1052</v>
      </c>
      <c r="D56" s="8" t="s">
        <v>13</v>
      </c>
      <c r="E56" s="8" t="s">
        <v>629</v>
      </c>
      <c r="F56" s="8" t="s">
        <v>605</v>
      </c>
      <c r="G56" s="8" t="s">
        <v>14</v>
      </c>
      <c r="H56" s="8" t="s">
        <v>606</v>
      </c>
      <c r="I56" s="8" t="s">
        <v>508</v>
      </c>
      <c r="J56" s="8" t="s">
        <v>607</v>
      </c>
      <c r="K56" s="7" t="s">
        <v>18</v>
      </c>
      <c r="L56" s="7" t="s">
        <v>18</v>
      </c>
      <c r="M56" s="7" t="s">
        <v>22</v>
      </c>
      <c r="N56" s="64">
        <v>8</v>
      </c>
      <c r="O56" s="64">
        <v>10</v>
      </c>
      <c r="P56" s="64"/>
      <c r="Q56" s="70">
        <f>N56+O56+P56</f>
        <v>18</v>
      </c>
      <c r="R56" s="64"/>
    </row>
    <row r="57" spans="1:18" ht="30" customHeight="1" x14ac:dyDescent="0.25">
      <c r="A57" s="7">
        <f t="shared" si="10"/>
        <v>38</v>
      </c>
      <c r="B57" s="45" t="s">
        <v>1050</v>
      </c>
      <c r="C57" s="45" t="s">
        <v>1052</v>
      </c>
      <c r="D57" s="8" t="s">
        <v>13</v>
      </c>
      <c r="E57" s="8" t="s">
        <v>629</v>
      </c>
      <c r="F57" s="8"/>
      <c r="G57" s="8" t="s">
        <v>14</v>
      </c>
      <c r="H57" s="8" t="s">
        <v>630</v>
      </c>
      <c r="I57" s="8" t="s">
        <v>508</v>
      </c>
      <c r="J57" s="8" t="s">
        <v>631</v>
      </c>
      <c r="K57" s="7" t="s">
        <v>18</v>
      </c>
      <c r="L57" s="7" t="s">
        <v>18</v>
      </c>
      <c r="M57" s="7" t="s">
        <v>22</v>
      </c>
      <c r="N57" s="64">
        <v>17</v>
      </c>
      <c r="O57" s="64">
        <v>0</v>
      </c>
      <c r="P57" s="64"/>
      <c r="Q57" s="70">
        <f>N57+O57+P57</f>
        <v>17</v>
      </c>
      <c r="R57" s="64"/>
    </row>
    <row r="58" spans="1:18" ht="19.5" customHeight="1" x14ac:dyDescent="0.25">
      <c r="A58" s="74"/>
      <c r="B58" s="63"/>
      <c r="C58" s="63"/>
      <c r="D58" s="75"/>
      <c r="E58" s="75"/>
      <c r="F58" s="75"/>
      <c r="G58" s="75"/>
      <c r="H58" s="75"/>
      <c r="I58" s="75"/>
      <c r="J58" s="75"/>
      <c r="K58" s="74"/>
      <c r="L58" s="74"/>
      <c r="M58" s="74"/>
      <c r="N58" s="76">
        <f>SUM(N52:N57)</f>
        <v>72</v>
      </c>
      <c r="O58" s="76">
        <f t="shared" ref="O58:R58" si="12">SUM(O52:O57)</f>
        <v>100</v>
      </c>
      <c r="P58" s="76">
        <f t="shared" si="12"/>
        <v>77</v>
      </c>
      <c r="Q58" s="76">
        <f t="shared" si="12"/>
        <v>249</v>
      </c>
      <c r="R58" s="76">
        <f t="shared" si="12"/>
        <v>0</v>
      </c>
    </row>
    <row r="59" spans="1:18" ht="19.5" customHeight="1" x14ac:dyDescent="0.25">
      <c r="A59" s="7"/>
      <c r="B59" s="45"/>
      <c r="C59" s="45"/>
      <c r="D59" s="8"/>
      <c r="E59" s="59" t="s">
        <v>1142</v>
      </c>
      <c r="F59" s="59"/>
      <c r="G59" s="8"/>
      <c r="H59" s="8"/>
      <c r="I59" s="8"/>
      <c r="J59" s="8"/>
      <c r="K59" s="7"/>
      <c r="L59" s="7"/>
      <c r="M59" s="7"/>
      <c r="N59" s="64"/>
      <c r="O59" s="64"/>
      <c r="P59" s="64"/>
      <c r="Q59" s="70"/>
      <c r="R59" s="64"/>
    </row>
    <row r="60" spans="1:18" ht="28.5" customHeight="1" x14ac:dyDescent="0.25">
      <c r="A60" s="7">
        <v>39</v>
      </c>
      <c r="B60" s="45" t="s">
        <v>1050</v>
      </c>
      <c r="C60" s="45" t="s">
        <v>1052</v>
      </c>
      <c r="D60" s="8" t="s">
        <v>13</v>
      </c>
      <c r="E60" s="8" t="s">
        <v>580</v>
      </c>
      <c r="F60" s="8"/>
      <c r="G60" s="8" t="s">
        <v>14</v>
      </c>
      <c r="H60" s="8" t="s">
        <v>581</v>
      </c>
      <c r="I60" s="8" t="s">
        <v>582</v>
      </c>
      <c r="J60" s="8" t="s">
        <v>583</v>
      </c>
      <c r="K60" s="7" t="s">
        <v>18</v>
      </c>
      <c r="L60" s="7" t="s">
        <v>18</v>
      </c>
      <c r="M60" s="7" t="s">
        <v>18</v>
      </c>
      <c r="N60" s="64">
        <v>20</v>
      </c>
      <c r="O60" s="64">
        <v>38</v>
      </c>
      <c r="P60" s="64">
        <v>28</v>
      </c>
      <c r="Q60" s="70">
        <f>N60+O60+P60</f>
        <v>86</v>
      </c>
      <c r="R60" s="64"/>
    </row>
    <row r="61" spans="1:18" ht="19.5" customHeight="1" x14ac:dyDescent="0.25">
      <c r="A61" s="74"/>
      <c r="B61" s="63"/>
      <c r="C61" s="63"/>
      <c r="D61" s="75"/>
      <c r="E61" s="75"/>
      <c r="F61" s="75"/>
      <c r="G61" s="75"/>
      <c r="H61" s="75"/>
      <c r="I61" s="75"/>
      <c r="J61" s="75"/>
      <c r="K61" s="74"/>
      <c r="L61" s="74"/>
      <c r="M61" s="74"/>
      <c r="N61" s="76">
        <f>SUM(N60)</f>
        <v>20</v>
      </c>
      <c r="O61" s="76">
        <f>SUM(O60)</f>
        <v>38</v>
      </c>
      <c r="P61" s="76">
        <f>SUM(P60)</f>
        <v>28</v>
      </c>
      <c r="Q61" s="66">
        <f>SUM(Q60)</f>
        <v>86</v>
      </c>
      <c r="R61" s="76"/>
    </row>
    <row r="62" spans="1:18" ht="22.9" customHeight="1" x14ac:dyDescent="0.25">
      <c r="A62" s="7"/>
      <c r="B62" s="45"/>
      <c r="C62" s="45"/>
      <c r="D62" s="8"/>
      <c r="E62" s="59" t="s">
        <v>1138</v>
      </c>
      <c r="F62" s="59"/>
      <c r="G62" s="8"/>
      <c r="H62" s="8"/>
      <c r="I62" s="8"/>
      <c r="J62" s="8"/>
      <c r="K62" s="7"/>
      <c r="L62" s="7"/>
      <c r="M62" s="7"/>
      <c r="N62" s="64"/>
      <c r="O62" s="64"/>
      <c r="P62" s="64"/>
      <c r="Q62" s="70"/>
      <c r="R62" s="64"/>
    </row>
    <row r="63" spans="1:18" ht="22.9" customHeight="1" x14ac:dyDescent="0.25">
      <c r="A63" s="7">
        <v>40</v>
      </c>
      <c r="B63" s="45" t="s">
        <v>1050</v>
      </c>
      <c r="C63" s="45" t="s">
        <v>1052</v>
      </c>
      <c r="D63" s="8" t="s">
        <v>13</v>
      </c>
      <c r="E63" s="8" t="s">
        <v>576</v>
      </c>
      <c r="F63" s="8"/>
      <c r="G63" s="8" t="s">
        <v>14</v>
      </c>
      <c r="H63" s="8" t="s">
        <v>577</v>
      </c>
      <c r="I63" s="8" t="s">
        <v>578</v>
      </c>
      <c r="J63" s="8" t="s">
        <v>579</v>
      </c>
      <c r="K63" s="7" t="s">
        <v>18</v>
      </c>
      <c r="L63" s="7" t="s">
        <v>18</v>
      </c>
      <c r="M63" s="7" t="s">
        <v>18</v>
      </c>
      <c r="N63" s="64">
        <v>8</v>
      </c>
      <c r="O63" s="64">
        <v>7</v>
      </c>
      <c r="P63" s="64">
        <v>12</v>
      </c>
      <c r="Q63" s="70">
        <f>N63+O63+P63</f>
        <v>27</v>
      </c>
      <c r="R63" s="64"/>
    </row>
    <row r="64" spans="1:18" ht="15.75" customHeight="1" x14ac:dyDescent="0.25">
      <c r="A64" s="74"/>
      <c r="B64" s="63"/>
      <c r="C64" s="63"/>
      <c r="D64" s="75"/>
      <c r="E64" s="69"/>
      <c r="F64" s="69"/>
      <c r="G64" s="75"/>
      <c r="H64" s="75"/>
      <c r="I64" s="75"/>
      <c r="J64" s="75"/>
      <c r="K64" s="74"/>
      <c r="L64" s="74"/>
      <c r="M64" s="74"/>
      <c r="N64" s="76">
        <f>SUM(N63)</f>
        <v>8</v>
      </c>
      <c r="O64" s="76">
        <f>SUM(O63)</f>
        <v>7</v>
      </c>
      <c r="P64" s="76">
        <f>SUM(P63)</f>
        <v>12</v>
      </c>
      <c r="Q64" s="66">
        <f>SUM(Q63)</f>
        <v>27</v>
      </c>
      <c r="R64" s="76"/>
    </row>
    <row r="65" spans="1:18" ht="22.9" customHeight="1" x14ac:dyDescent="0.25">
      <c r="A65" s="7"/>
      <c r="B65" s="45"/>
      <c r="C65" s="45"/>
      <c r="D65" s="8"/>
      <c r="E65" s="59" t="s">
        <v>1139</v>
      </c>
      <c r="F65" s="59"/>
      <c r="G65" s="8"/>
      <c r="H65" s="8"/>
      <c r="I65" s="8"/>
      <c r="J65" s="8"/>
      <c r="K65" s="7"/>
      <c r="L65" s="7"/>
      <c r="M65" s="7"/>
      <c r="N65" s="64"/>
      <c r="O65" s="64"/>
      <c r="P65" s="64"/>
      <c r="Q65" s="70"/>
      <c r="R65" s="64"/>
    </row>
    <row r="66" spans="1:18" ht="27.75" customHeight="1" x14ac:dyDescent="0.25">
      <c r="A66" s="7">
        <v>41</v>
      </c>
      <c r="B66" s="45" t="s">
        <v>1050</v>
      </c>
      <c r="C66" s="45" t="s">
        <v>1052</v>
      </c>
      <c r="D66" s="8" t="s">
        <v>13</v>
      </c>
      <c r="E66" s="8" t="s">
        <v>584</v>
      </c>
      <c r="F66" s="8" t="s">
        <v>620</v>
      </c>
      <c r="G66" s="8" t="s">
        <v>14</v>
      </c>
      <c r="H66" s="8" t="s">
        <v>621</v>
      </c>
      <c r="I66" s="8" t="s">
        <v>586</v>
      </c>
      <c r="J66" s="8" t="s">
        <v>622</v>
      </c>
      <c r="K66" s="7" t="s">
        <v>18</v>
      </c>
      <c r="L66" s="7" t="s">
        <v>22</v>
      </c>
      <c r="M66" s="7" t="s">
        <v>22</v>
      </c>
      <c r="N66" s="64">
        <v>14</v>
      </c>
      <c r="O66" s="64"/>
      <c r="P66" s="64"/>
      <c r="Q66" s="70">
        <f>N66+O66+P66</f>
        <v>14</v>
      </c>
      <c r="R66" s="64"/>
    </row>
    <row r="67" spans="1:18" ht="31.5" customHeight="1" x14ac:dyDescent="0.25">
      <c r="A67" s="7">
        <f t="shared" si="10"/>
        <v>42</v>
      </c>
      <c r="B67" s="45" t="s">
        <v>1050</v>
      </c>
      <c r="C67" s="45" t="s">
        <v>1052</v>
      </c>
      <c r="D67" s="8" t="s">
        <v>13</v>
      </c>
      <c r="E67" s="8" t="s">
        <v>584</v>
      </c>
      <c r="F67" s="8"/>
      <c r="G67" s="8" t="s">
        <v>14</v>
      </c>
      <c r="H67" s="8" t="s">
        <v>585</v>
      </c>
      <c r="I67" s="8" t="s">
        <v>586</v>
      </c>
      <c r="J67" s="8" t="s">
        <v>587</v>
      </c>
      <c r="K67" s="7" t="s">
        <v>18</v>
      </c>
      <c r="L67" s="7" t="s">
        <v>18</v>
      </c>
      <c r="M67" s="7" t="s">
        <v>18</v>
      </c>
      <c r="N67" s="64">
        <v>12</v>
      </c>
      <c r="O67" s="64">
        <v>90</v>
      </c>
      <c r="P67" s="64">
        <v>62</v>
      </c>
      <c r="Q67" s="70">
        <f>N67+O67+P67</f>
        <v>164</v>
      </c>
      <c r="R67" s="64"/>
    </row>
    <row r="68" spans="1:18" ht="18.75" customHeight="1" x14ac:dyDescent="0.25">
      <c r="A68" s="74"/>
      <c r="B68" s="63"/>
      <c r="C68" s="63"/>
      <c r="D68" s="75"/>
      <c r="E68" s="69" t="s">
        <v>1140</v>
      </c>
      <c r="F68" s="69"/>
      <c r="G68" s="75"/>
      <c r="H68" s="75"/>
      <c r="I68" s="75"/>
      <c r="J68" s="75"/>
      <c r="K68" s="74"/>
      <c r="L68" s="74"/>
      <c r="M68" s="74"/>
      <c r="N68" s="76">
        <f>SUM(N66:N67)</f>
        <v>26</v>
      </c>
      <c r="O68" s="76">
        <f>SUM(O66:O67)</f>
        <v>90</v>
      </c>
      <c r="P68" s="76">
        <f>SUM(P66:P67)</f>
        <v>62</v>
      </c>
      <c r="Q68" s="66">
        <f>Q66+Q67</f>
        <v>178</v>
      </c>
      <c r="R68" s="76"/>
    </row>
    <row r="69" spans="1:18" ht="19.5" customHeight="1" x14ac:dyDescent="0.25">
      <c r="A69" s="7">
        <v>43</v>
      </c>
      <c r="B69" s="45" t="s">
        <v>1050</v>
      </c>
      <c r="C69" s="45" t="s">
        <v>1052</v>
      </c>
      <c r="D69" s="8" t="s">
        <v>13</v>
      </c>
      <c r="E69" s="8" t="s">
        <v>529</v>
      </c>
      <c r="F69" s="8"/>
      <c r="G69" s="8" t="s">
        <v>14</v>
      </c>
      <c r="H69" s="8" t="s">
        <v>530</v>
      </c>
      <c r="I69" s="8" t="s">
        <v>518</v>
      </c>
      <c r="J69" s="8" t="s">
        <v>531</v>
      </c>
      <c r="K69" s="7" t="s">
        <v>18</v>
      </c>
      <c r="L69" s="7" t="s">
        <v>18</v>
      </c>
      <c r="M69" s="7" t="s">
        <v>18</v>
      </c>
      <c r="N69" s="64">
        <v>15</v>
      </c>
      <c r="O69" s="64">
        <v>79</v>
      </c>
      <c r="P69" s="64">
        <v>71</v>
      </c>
      <c r="Q69" s="70">
        <f t="shared" si="11"/>
        <v>165</v>
      </c>
      <c r="R69" s="64"/>
    </row>
    <row r="70" spans="1:18" ht="30.75" customHeight="1" x14ac:dyDescent="0.25">
      <c r="A70" s="7">
        <v>44</v>
      </c>
      <c r="B70" s="45" t="s">
        <v>1050</v>
      </c>
      <c r="C70" s="45" t="s">
        <v>1052</v>
      </c>
      <c r="D70" s="8" t="s">
        <v>13</v>
      </c>
      <c r="E70" s="8" t="s">
        <v>529</v>
      </c>
      <c r="F70" s="8" t="s">
        <v>598</v>
      </c>
      <c r="G70" s="8" t="s">
        <v>14</v>
      </c>
      <c r="H70" s="8" t="s">
        <v>599</v>
      </c>
      <c r="I70" s="8" t="s">
        <v>518</v>
      </c>
      <c r="J70" s="8" t="s">
        <v>600</v>
      </c>
      <c r="K70" s="7" t="s">
        <v>18</v>
      </c>
      <c r="L70" s="7" t="s">
        <v>22</v>
      </c>
      <c r="M70" s="7" t="s">
        <v>22</v>
      </c>
      <c r="N70" s="7">
        <v>14</v>
      </c>
      <c r="O70" s="7"/>
      <c r="P70" s="7"/>
      <c r="Q70" s="70">
        <f t="shared" ref="Q70" si="13">N70+O70+P70</f>
        <v>14</v>
      </c>
      <c r="R70" s="64"/>
    </row>
    <row r="71" spans="1:18" ht="30" x14ac:dyDescent="0.25">
      <c r="A71" s="7">
        <v>45</v>
      </c>
      <c r="B71" s="45" t="s">
        <v>1050</v>
      </c>
      <c r="C71" s="45" t="s">
        <v>1052</v>
      </c>
      <c r="D71" s="8" t="s">
        <v>13</v>
      </c>
      <c r="E71" s="8" t="s">
        <v>529</v>
      </c>
      <c r="F71" s="8" t="s">
        <v>516</v>
      </c>
      <c r="G71" s="8" t="s">
        <v>14</v>
      </c>
      <c r="H71" s="8" t="s">
        <v>517</v>
      </c>
      <c r="I71" s="8" t="s">
        <v>518</v>
      </c>
      <c r="J71" s="8" t="s">
        <v>307</v>
      </c>
      <c r="K71" s="7" t="s">
        <v>18</v>
      </c>
      <c r="L71" s="7" t="s">
        <v>22</v>
      </c>
      <c r="M71" s="7" t="s">
        <v>22</v>
      </c>
      <c r="N71" s="64">
        <v>10</v>
      </c>
      <c r="O71" s="64"/>
      <c r="P71" s="64"/>
      <c r="Q71" s="70">
        <f>N71+O71+P71</f>
        <v>10</v>
      </c>
      <c r="R71" s="64"/>
    </row>
    <row r="72" spans="1:18" ht="19.5" customHeight="1" x14ac:dyDescent="0.25">
      <c r="A72" s="74"/>
      <c r="B72" s="63"/>
      <c r="C72" s="63"/>
      <c r="D72" s="75"/>
      <c r="E72" s="75"/>
      <c r="F72" s="75"/>
      <c r="G72" s="75"/>
      <c r="H72" s="75"/>
      <c r="I72" s="75"/>
      <c r="J72" s="75"/>
      <c r="K72" s="74"/>
      <c r="L72" s="74"/>
      <c r="M72" s="74"/>
      <c r="N72" s="76">
        <f>SUM(N69:N71)</f>
        <v>39</v>
      </c>
      <c r="O72" s="76">
        <f t="shared" ref="O72:R72" si="14">SUM(O69:O71)</f>
        <v>79</v>
      </c>
      <c r="P72" s="76">
        <f t="shared" si="14"/>
        <v>71</v>
      </c>
      <c r="Q72" s="76">
        <f t="shared" si="14"/>
        <v>189</v>
      </c>
      <c r="R72" s="76">
        <f t="shared" si="14"/>
        <v>0</v>
      </c>
    </row>
    <row r="73" spans="1:18" ht="15.75" x14ac:dyDescent="0.25">
      <c r="A73" s="7"/>
      <c r="B73" s="45"/>
      <c r="C73" s="45"/>
      <c r="D73" s="8"/>
      <c r="E73" s="59" t="s">
        <v>1141</v>
      </c>
      <c r="F73" s="59"/>
      <c r="G73" s="8"/>
      <c r="H73" s="8"/>
      <c r="I73" s="8"/>
      <c r="J73" s="8"/>
      <c r="K73" s="7"/>
      <c r="L73" s="7"/>
      <c r="M73" s="7"/>
      <c r="N73" s="64"/>
      <c r="O73" s="64"/>
      <c r="P73" s="64"/>
      <c r="Q73" s="70"/>
      <c r="R73" s="64"/>
    </row>
    <row r="74" spans="1:18" ht="18" customHeight="1" x14ac:dyDescent="0.25">
      <c r="A74" s="7">
        <v>46</v>
      </c>
      <c r="B74" s="45" t="s">
        <v>1050</v>
      </c>
      <c r="C74" s="45" t="s">
        <v>1052</v>
      </c>
      <c r="D74" s="8" t="s">
        <v>13</v>
      </c>
      <c r="E74" s="8" t="s">
        <v>552</v>
      </c>
      <c r="F74" s="8"/>
      <c r="G74" s="8" t="s">
        <v>14</v>
      </c>
      <c r="H74" s="8" t="s">
        <v>553</v>
      </c>
      <c r="I74" s="8" t="s">
        <v>554</v>
      </c>
      <c r="J74" s="8" t="s">
        <v>555</v>
      </c>
      <c r="K74" s="7" t="s">
        <v>18</v>
      </c>
      <c r="L74" s="7" t="s">
        <v>18</v>
      </c>
      <c r="M74" s="7" t="s">
        <v>18</v>
      </c>
      <c r="N74" s="64">
        <v>10</v>
      </c>
      <c r="O74" s="64">
        <v>13</v>
      </c>
      <c r="P74" s="64">
        <v>10</v>
      </c>
      <c r="Q74" s="70">
        <f t="shared" si="11"/>
        <v>33</v>
      </c>
      <c r="R74" s="64"/>
    </row>
    <row r="75" spans="1:18" ht="15.75" x14ac:dyDescent="0.25">
      <c r="A75" s="74"/>
      <c r="B75" s="63"/>
      <c r="C75" s="63"/>
      <c r="D75" s="63"/>
      <c r="E75" s="74"/>
      <c r="F75" s="74"/>
      <c r="G75" s="74"/>
      <c r="H75" s="74"/>
      <c r="I75" s="74"/>
      <c r="J75" s="74"/>
      <c r="K75" s="74"/>
      <c r="L75" s="74"/>
      <c r="M75" s="74"/>
      <c r="N75" s="76">
        <f>SUM(N74:N74)</f>
        <v>10</v>
      </c>
      <c r="O75" s="76">
        <f>SUM(O74:O74)</f>
        <v>13</v>
      </c>
      <c r="P75" s="76">
        <f>SUM(P74:P74)</f>
        <v>10</v>
      </c>
      <c r="Q75" s="76">
        <f>SUM(Q74:Q74)</f>
        <v>33</v>
      </c>
      <c r="R75" s="76">
        <f>SUM(R74:R74)</f>
        <v>0</v>
      </c>
    </row>
    <row r="76" spans="1:18" x14ac:dyDescent="0.25">
      <c r="A76" s="7"/>
      <c r="B76" s="45"/>
      <c r="C76" s="45"/>
      <c r="D76" s="7"/>
      <c r="E76" s="95" t="s">
        <v>1047</v>
      </c>
      <c r="F76" s="7"/>
      <c r="G76" s="7"/>
      <c r="H76" s="7"/>
      <c r="I76" s="7"/>
      <c r="J76" s="7"/>
      <c r="K76" s="7"/>
      <c r="L76" s="7"/>
      <c r="M76" s="7"/>
      <c r="N76" s="117">
        <f>N75+N72+N68+N64+N61+N58+N50+N44+N39+N35+N31+N28+N15</f>
        <v>756</v>
      </c>
      <c r="O76" s="117">
        <f>O75+O72+O68+O64+O61+O58+O50+O44+O39+O35+O31+O28+O15</f>
        <v>2360</v>
      </c>
      <c r="P76" s="117">
        <f>P75+P72+P68+P64+P61+P58+P50+P44+P39+P35+P31+P28+P15</f>
        <v>1712</v>
      </c>
      <c r="Q76" s="117">
        <f>Q75+Q72+Q68+Q64+Q61+Q58+Q50+Q44+Q39+Q35+Q31+Q28+Q15</f>
        <v>4828</v>
      </c>
      <c r="R76" s="117">
        <f>R75+R72+R68+R64+R61+R58+R50+R44+R39+R35+R31+R28+R15</f>
        <v>0</v>
      </c>
    </row>
    <row r="77" spans="1:18" x14ac:dyDescent="0.25">
      <c r="P77" s="111"/>
    </row>
  </sheetData>
  <sortState xmlns:xlrd2="http://schemas.microsoft.com/office/spreadsheetml/2017/richdata2" ref="B24:P75">
    <sortCondition descending="1" ref="C24:C75"/>
  </sortState>
  <mergeCells count="1">
    <mergeCell ref="A3:P3"/>
  </mergeCells>
  <pageMargins left="0.7" right="0.7" top="0.75" bottom="0.75" header="0.3" footer="0.3"/>
  <pageSetup paperSize="9" scale="5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9A7430-04A4-4056-8D08-6F6B844ACB1D}">
  <sheetPr codeName="Foaie8"/>
  <dimension ref="A2:R76"/>
  <sheetViews>
    <sheetView workbookViewId="0">
      <pane ySplit="4" topLeftCell="A59" activePane="bottomLeft" state="frozen"/>
      <selection pane="bottomLeft" activeCell="A5" sqref="A5"/>
    </sheetView>
  </sheetViews>
  <sheetFormatPr defaultRowHeight="15" x14ac:dyDescent="0.25"/>
  <cols>
    <col min="1" max="1" width="5.42578125" style="96" customWidth="1"/>
    <col min="2" max="2" width="8.28515625" style="46" customWidth="1"/>
    <col min="3" max="3" width="8.7109375" style="46" customWidth="1"/>
    <col min="4" max="4" width="9.42578125" style="46" customWidth="1"/>
    <col min="5" max="6" width="44.42578125" style="96" customWidth="1"/>
    <col min="7" max="7" width="9.140625" style="96"/>
    <col min="8" max="8" width="11.42578125" style="96" customWidth="1"/>
    <col min="9" max="9" width="23.5703125" style="96" customWidth="1"/>
    <col min="10" max="10" width="19" style="96" customWidth="1"/>
    <col min="11" max="12" width="9.140625" style="96"/>
    <col min="13" max="13" width="9.7109375" style="96" customWidth="1"/>
    <col min="14" max="15" width="9.140625" style="96"/>
    <col min="16" max="16" width="9.85546875" style="96" customWidth="1"/>
    <col min="17" max="17" width="8.85546875" style="46"/>
    <col min="18" max="18" width="11.28515625" style="96" customWidth="1"/>
    <col min="19" max="16384" width="9.140625" style="96"/>
  </cols>
  <sheetData>
    <row r="2" spans="1:18" ht="18.75" x14ac:dyDescent="0.25">
      <c r="E2" s="53" t="s">
        <v>1009</v>
      </c>
      <c r="F2" s="53"/>
    </row>
    <row r="3" spans="1:18" ht="18.75" x14ac:dyDescent="0.25">
      <c r="A3" s="121" t="s">
        <v>1001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73"/>
      <c r="R3" s="109"/>
    </row>
    <row r="4" spans="1:18" ht="45" x14ac:dyDescent="0.25">
      <c r="A4" s="2"/>
      <c r="B4" s="2" t="s">
        <v>1049</v>
      </c>
      <c r="C4" s="2" t="s">
        <v>1054</v>
      </c>
      <c r="D4" s="6" t="s">
        <v>1</v>
      </c>
      <c r="E4" s="3" t="s">
        <v>1157</v>
      </c>
      <c r="F4" s="3" t="s">
        <v>1158</v>
      </c>
      <c r="G4" s="3" t="s">
        <v>2</v>
      </c>
      <c r="H4" s="3" t="s">
        <v>3</v>
      </c>
      <c r="I4" s="3" t="s">
        <v>4</v>
      </c>
      <c r="J4" s="3" t="s">
        <v>5</v>
      </c>
      <c r="K4" s="3" t="s">
        <v>6</v>
      </c>
      <c r="L4" s="3" t="s">
        <v>7</v>
      </c>
      <c r="M4" s="3" t="s">
        <v>8</v>
      </c>
      <c r="N4" s="3" t="s">
        <v>9</v>
      </c>
      <c r="O4" s="3" t="s">
        <v>10</v>
      </c>
      <c r="P4" s="3" t="s">
        <v>11</v>
      </c>
      <c r="Q4" s="3" t="s">
        <v>1159</v>
      </c>
      <c r="R4" s="3" t="s">
        <v>1078</v>
      </c>
    </row>
    <row r="5" spans="1:18" ht="18.75" customHeight="1" x14ac:dyDescent="0.25">
      <c r="A5" s="58"/>
      <c r="B5" s="58"/>
      <c r="C5" s="58"/>
      <c r="D5" s="61"/>
      <c r="E5" s="69" t="s">
        <v>1143</v>
      </c>
      <c r="F5" s="69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</row>
    <row r="6" spans="1:18" ht="30" customHeight="1" x14ac:dyDescent="0.25">
      <c r="A6" s="7">
        <v>1</v>
      </c>
      <c r="B6" s="45" t="s">
        <v>1050</v>
      </c>
      <c r="C6" s="45" t="s">
        <v>1055</v>
      </c>
      <c r="D6" s="8" t="s">
        <v>13</v>
      </c>
      <c r="E6" s="8" t="s">
        <v>1172</v>
      </c>
      <c r="F6" s="8" t="s">
        <v>733</v>
      </c>
      <c r="G6" s="8" t="s">
        <v>14</v>
      </c>
      <c r="H6" s="8" t="s">
        <v>734</v>
      </c>
      <c r="I6" s="8" t="s">
        <v>647</v>
      </c>
      <c r="J6" s="8" t="s">
        <v>735</v>
      </c>
      <c r="K6" s="7" t="s">
        <v>18</v>
      </c>
      <c r="L6" s="7" t="s">
        <v>22</v>
      </c>
      <c r="M6" s="7" t="s">
        <v>22</v>
      </c>
      <c r="N6" s="64">
        <v>22</v>
      </c>
      <c r="O6" s="64"/>
      <c r="P6" s="64"/>
      <c r="Q6" s="64">
        <f t="shared" ref="Q6:Q17" si="0">N6+O6+P6</f>
        <v>22</v>
      </c>
      <c r="R6" s="64"/>
    </row>
    <row r="7" spans="1:18" ht="30" x14ac:dyDescent="0.25">
      <c r="A7" s="7">
        <f>1+A6</f>
        <v>2</v>
      </c>
      <c r="B7" s="45" t="s">
        <v>1050</v>
      </c>
      <c r="C7" s="45" t="s">
        <v>1055</v>
      </c>
      <c r="D7" s="8" t="s">
        <v>13</v>
      </c>
      <c r="E7" s="8" t="s">
        <v>1172</v>
      </c>
      <c r="F7" s="8" t="s">
        <v>730</v>
      </c>
      <c r="G7" s="8" t="s">
        <v>14</v>
      </c>
      <c r="H7" s="8" t="s">
        <v>731</v>
      </c>
      <c r="I7" s="8" t="s">
        <v>647</v>
      </c>
      <c r="J7" s="8" t="s">
        <v>732</v>
      </c>
      <c r="K7" s="7" t="s">
        <v>18</v>
      </c>
      <c r="L7" s="7" t="s">
        <v>22</v>
      </c>
      <c r="M7" s="7" t="s">
        <v>22</v>
      </c>
      <c r="N7" s="64">
        <v>18</v>
      </c>
      <c r="O7" s="64"/>
      <c r="P7" s="64"/>
      <c r="Q7" s="64">
        <f t="shared" si="0"/>
        <v>18</v>
      </c>
      <c r="R7" s="64"/>
    </row>
    <row r="8" spans="1:18" ht="30" x14ac:dyDescent="0.25">
      <c r="A8" s="7">
        <f t="shared" ref="A8:A73" si="1">1+A7</f>
        <v>3</v>
      </c>
      <c r="B8" s="45" t="s">
        <v>1050</v>
      </c>
      <c r="C8" s="45" t="s">
        <v>1055</v>
      </c>
      <c r="D8" s="8" t="s">
        <v>13</v>
      </c>
      <c r="E8" s="8" t="s">
        <v>1172</v>
      </c>
      <c r="F8" s="8" t="s">
        <v>768</v>
      </c>
      <c r="G8" s="8" t="s">
        <v>14</v>
      </c>
      <c r="H8" s="8" t="s">
        <v>769</v>
      </c>
      <c r="I8" s="8" t="s">
        <v>647</v>
      </c>
      <c r="J8" s="8" t="s">
        <v>770</v>
      </c>
      <c r="K8" s="7" t="s">
        <v>18</v>
      </c>
      <c r="L8" s="7" t="s">
        <v>22</v>
      </c>
      <c r="M8" s="7" t="s">
        <v>22</v>
      </c>
      <c r="N8" s="64">
        <v>71</v>
      </c>
      <c r="O8" s="64"/>
      <c r="P8" s="64"/>
      <c r="Q8" s="64">
        <f t="shared" si="0"/>
        <v>71</v>
      </c>
      <c r="R8" s="64"/>
    </row>
    <row r="9" spans="1:18" ht="30" x14ac:dyDescent="0.25">
      <c r="A9" s="7">
        <f t="shared" si="1"/>
        <v>4</v>
      </c>
      <c r="B9" s="45" t="s">
        <v>1050</v>
      </c>
      <c r="C9" s="45" t="s">
        <v>1055</v>
      </c>
      <c r="D9" s="8" t="s">
        <v>13</v>
      </c>
      <c r="E9" s="8" t="s">
        <v>748</v>
      </c>
      <c r="F9" s="8" t="s">
        <v>777</v>
      </c>
      <c r="G9" s="8" t="s">
        <v>14</v>
      </c>
      <c r="H9" s="8" t="s">
        <v>778</v>
      </c>
      <c r="I9" s="8" t="s">
        <v>647</v>
      </c>
      <c r="J9" s="8" t="s">
        <v>779</v>
      </c>
      <c r="K9" s="7" t="s">
        <v>18</v>
      </c>
      <c r="L9" s="7" t="s">
        <v>22</v>
      </c>
      <c r="M9" s="7" t="s">
        <v>22</v>
      </c>
      <c r="N9" s="64">
        <v>51</v>
      </c>
      <c r="O9" s="64"/>
      <c r="P9" s="64"/>
      <c r="Q9" s="64">
        <f t="shared" si="0"/>
        <v>51</v>
      </c>
      <c r="R9" s="64"/>
    </row>
    <row r="10" spans="1:18" ht="30" x14ac:dyDescent="0.25">
      <c r="A10" s="7">
        <f t="shared" si="1"/>
        <v>5</v>
      </c>
      <c r="B10" s="45" t="s">
        <v>1050</v>
      </c>
      <c r="C10" s="45" t="s">
        <v>1055</v>
      </c>
      <c r="D10" s="8" t="s">
        <v>13</v>
      </c>
      <c r="E10" s="8" t="s">
        <v>748</v>
      </c>
      <c r="F10" s="8"/>
      <c r="G10" s="8" t="s">
        <v>14</v>
      </c>
      <c r="H10" s="8" t="s">
        <v>749</v>
      </c>
      <c r="I10" s="8" t="s">
        <v>647</v>
      </c>
      <c r="J10" s="8" t="s">
        <v>750</v>
      </c>
      <c r="K10" s="7" t="s">
        <v>18</v>
      </c>
      <c r="L10" s="7" t="s">
        <v>22</v>
      </c>
      <c r="M10" s="7" t="s">
        <v>22</v>
      </c>
      <c r="N10" s="64">
        <v>126</v>
      </c>
      <c r="O10" s="64"/>
      <c r="P10" s="64"/>
      <c r="Q10" s="64">
        <f t="shared" si="0"/>
        <v>126</v>
      </c>
      <c r="R10" s="64"/>
    </row>
    <row r="11" spans="1:18" ht="19.5" customHeight="1" x14ac:dyDescent="0.25">
      <c r="A11" s="74"/>
      <c r="B11" s="63"/>
      <c r="C11" s="63"/>
      <c r="D11" s="75"/>
      <c r="E11" s="69"/>
      <c r="F11" s="69"/>
      <c r="G11" s="75"/>
      <c r="H11" s="75"/>
      <c r="I11" s="75"/>
      <c r="J11" s="75"/>
      <c r="K11" s="74"/>
      <c r="L11" s="74"/>
      <c r="M11" s="74"/>
      <c r="N11" s="76">
        <f>SUM(N6:N10)</f>
        <v>288</v>
      </c>
      <c r="O11" s="76"/>
      <c r="P11" s="76"/>
      <c r="Q11" s="76">
        <f>SUM(Q6:Q10)</f>
        <v>288</v>
      </c>
      <c r="R11" s="76"/>
    </row>
    <row r="12" spans="1:18" ht="19.5" customHeight="1" x14ac:dyDescent="0.25">
      <c r="A12" s="7"/>
      <c r="B12" s="45"/>
      <c r="C12" s="45"/>
      <c r="D12" s="8"/>
      <c r="E12" s="59" t="s">
        <v>1144</v>
      </c>
      <c r="F12" s="59"/>
      <c r="G12" s="8"/>
      <c r="H12" s="8"/>
      <c r="I12" s="8"/>
      <c r="J12" s="8"/>
      <c r="K12" s="7"/>
      <c r="L12" s="7"/>
      <c r="M12" s="7"/>
      <c r="N12" s="64"/>
      <c r="O12" s="64"/>
      <c r="P12" s="64"/>
      <c r="Q12" s="64"/>
      <c r="R12" s="64"/>
    </row>
    <row r="13" spans="1:18" ht="30" x14ac:dyDescent="0.25">
      <c r="A13" s="7">
        <f>1+A10</f>
        <v>6</v>
      </c>
      <c r="B13" s="45" t="s">
        <v>1050</v>
      </c>
      <c r="C13" s="45" t="s">
        <v>1055</v>
      </c>
      <c r="D13" s="8" t="s">
        <v>13</v>
      </c>
      <c r="E13" s="8" t="s">
        <v>645</v>
      </c>
      <c r="F13" s="8"/>
      <c r="G13" s="8" t="s">
        <v>14</v>
      </c>
      <c r="H13" s="8" t="s">
        <v>646</v>
      </c>
      <c r="I13" s="8" t="s">
        <v>647</v>
      </c>
      <c r="J13" s="8" t="s">
        <v>648</v>
      </c>
      <c r="K13" s="7" t="s">
        <v>22</v>
      </c>
      <c r="L13" s="7" t="s">
        <v>18</v>
      </c>
      <c r="M13" s="7" t="s">
        <v>22</v>
      </c>
      <c r="N13" s="64"/>
      <c r="O13" s="64">
        <v>171</v>
      </c>
      <c r="P13" s="64"/>
      <c r="Q13" s="64">
        <f t="shared" si="0"/>
        <v>171</v>
      </c>
      <c r="R13" s="64"/>
    </row>
    <row r="14" spans="1:18" ht="30" x14ac:dyDescent="0.25">
      <c r="A14" s="7">
        <f t="shared" si="1"/>
        <v>7</v>
      </c>
      <c r="B14" s="45" t="s">
        <v>1050</v>
      </c>
      <c r="C14" s="45" t="s">
        <v>1055</v>
      </c>
      <c r="D14" s="8" t="s">
        <v>13</v>
      </c>
      <c r="E14" s="8" t="s">
        <v>645</v>
      </c>
      <c r="F14" s="8"/>
      <c r="G14" s="8" t="s">
        <v>14</v>
      </c>
      <c r="H14" s="8" t="s">
        <v>649</v>
      </c>
      <c r="I14" s="8" t="s">
        <v>647</v>
      </c>
      <c r="J14" s="8" t="s">
        <v>650</v>
      </c>
      <c r="K14" s="7" t="s">
        <v>22</v>
      </c>
      <c r="L14" s="7" t="s">
        <v>18</v>
      </c>
      <c r="M14" s="7" t="s">
        <v>18</v>
      </c>
      <c r="N14" s="64"/>
      <c r="O14" s="64">
        <v>114</v>
      </c>
      <c r="P14" s="64">
        <v>76</v>
      </c>
      <c r="Q14" s="64">
        <f t="shared" si="0"/>
        <v>190</v>
      </c>
      <c r="R14" s="64"/>
    </row>
    <row r="15" spans="1:18" ht="30" x14ac:dyDescent="0.25">
      <c r="A15" s="7">
        <f t="shared" si="1"/>
        <v>8</v>
      </c>
      <c r="B15" s="45" t="s">
        <v>1050</v>
      </c>
      <c r="C15" s="45" t="s">
        <v>1055</v>
      </c>
      <c r="D15" s="8" t="s">
        <v>13</v>
      </c>
      <c r="E15" s="8" t="s">
        <v>645</v>
      </c>
      <c r="F15" s="8"/>
      <c r="G15" s="8" t="s">
        <v>14</v>
      </c>
      <c r="H15" s="8" t="s">
        <v>710</v>
      </c>
      <c r="I15" s="8" t="s">
        <v>647</v>
      </c>
      <c r="J15" s="8" t="s">
        <v>711</v>
      </c>
      <c r="K15" s="7" t="s">
        <v>22</v>
      </c>
      <c r="L15" s="7" t="s">
        <v>18</v>
      </c>
      <c r="M15" s="7" t="s">
        <v>18</v>
      </c>
      <c r="N15" s="64"/>
      <c r="O15" s="64">
        <v>18</v>
      </c>
      <c r="P15" s="64">
        <v>134</v>
      </c>
      <c r="Q15" s="64">
        <f t="shared" si="0"/>
        <v>152</v>
      </c>
      <c r="R15" s="64"/>
    </row>
    <row r="16" spans="1:18" ht="30" x14ac:dyDescent="0.25">
      <c r="A16" s="7">
        <f t="shared" si="1"/>
        <v>9</v>
      </c>
      <c r="B16" s="45" t="s">
        <v>1050</v>
      </c>
      <c r="C16" s="45" t="s">
        <v>1055</v>
      </c>
      <c r="D16" s="8" t="s">
        <v>13</v>
      </c>
      <c r="E16" s="8" t="s">
        <v>762</v>
      </c>
      <c r="F16" s="8"/>
      <c r="G16" s="8" t="s">
        <v>14</v>
      </c>
      <c r="H16" s="8" t="s">
        <v>763</v>
      </c>
      <c r="I16" s="8" t="s">
        <v>647</v>
      </c>
      <c r="J16" s="8" t="s">
        <v>764</v>
      </c>
      <c r="K16" s="7" t="s">
        <v>22</v>
      </c>
      <c r="L16" s="7" t="s">
        <v>18</v>
      </c>
      <c r="M16" s="7" t="s">
        <v>18</v>
      </c>
      <c r="N16" s="64"/>
      <c r="O16" s="64">
        <v>341</v>
      </c>
      <c r="P16" s="64">
        <v>286</v>
      </c>
      <c r="Q16" s="64">
        <f t="shared" si="0"/>
        <v>627</v>
      </c>
      <c r="R16" s="64"/>
    </row>
    <row r="17" spans="1:18" ht="30" x14ac:dyDescent="0.25">
      <c r="A17" s="7">
        <f t="shared" si="1"/>
        <v>10</v>
      </c>
      <c r="B17" s="45" t="s">
        <v>1050</v>
      </c>
      <c r="C17" s="45" t="s">
        <v>1055</v>
      </c>
      <c r="D17" s="8" t="s">
        <v>13</v>
      </c>
      <c r="E17" s="8" t="s">
        <v>700</v>
      </c>
      <c r="F17" s="8"/>
      <c r="G17" s="8" t="s">
        <v>14</v>
      </c>
      <c r="H17" s="8" t="s">
        <v>701</v>
      </c>
      <c r="I17" s="8" t="s">
        <v>647</v>
      </c>
      <c r="J17" s="8" t="s">
        <v>702</v>
      </c>
      <c r="K17" s="7" t="s">
        <v>22</v>
      </c>
      <c r="L17" s="7" t="s">
        <v>18</v>
      </c>
      <c r="M17" s="7" t="s">
        <v>18</v>
      </c>
      <c r="N17" s="64"/>
      <c r="O17" s="64">
        <v>327</v>
      </c>
      <c r="P17" s="64">
        <v>221</v>
      </c>
      <c r="Q17" s="64">
        <f t="shared" si="0"/>
        <v>548</v>
      </c>
      <c r="R17" s="64"/>
    </row>
    <row r="18" spans="1:18" ht="21.6" customHeight="1" x14ac:dyDescent="0.25">
      <c r="A18" s="74"/>
      <c r="B18" s="63"/>
      <c r="C18" s="63"/>
      <c r="D18" s="75"/>
      <c r="E18" s="75"/>
      <c r="F18" s="75"/>
      <c r="G18" s="75"/>
      <c r="H18" s="75"/>
      <c r="I18" s="75"/>
      <c r="J18" s="75"/>
      <c r="K18" s="74"/>
      <c r="L18" s="74"/>
      <c r="M18" s="74"/>
      <c r="N18" s="116"/>
      <c r="O18" s="76">
        <f>SUM(O13:O17)</f>
        <v>971</v>
      </c>
      <c r="P18" s="76">
        <f>SUM(P13:P17)</f>
        <v>717</v>
      </c>
      <c r="Q18" s="76">
        <f>SUM(Q13:Q17)</f>
        <v>1688</v>
      </c>
      <c r="R18" s="76"/>
    </row>
    <row r="19" spans="1:18" ht="21.6" customHeight="1" x14ac:dyDescent="0.25">
      <c r="A19" s="7"/>
      <c r="B19" s="45"/>
      <c r="C19" s="45"/>
      <c r="D19" s="8"/>
      <c r="E19" s="59" t="s">
        <v>1145</v>
      </c>
      <c r="F19" s="59"/>
      <c r="G19" s="8"/>
      <c r="H19" s="8"/>
      <c r="I19" s="8"/>
      <c r="J19" s="8"/>
      <c r="K19" s="7"/>
      <c r="L19" s="7"/>
      <c r="M19" s="7"/>
      <c r="N19" s="64"/>
      <c r="O19" s="64"/>
      <c r="P19" s="64"/>
      <c r="Q19" s="117"/>
      <c r="R19" s="64"/>
    </row>
    <row r="20" spans="1:18" ht="21.6" customHeight="1" x14ac:dyDescent="0.25">
      <c r="A20" s="7">
        <v>11</v>
      </c>
      <c r="B20" s="45" t="s">
        <v>1050</v>
      </c>
      <c r="C20" s="45" t="s">
        <v>1052</v>
      </c>
      <c r="D20" s="8" t="s">
        <v>13</v>
      </c>
      <c r="E20" s="8" t="s">
        <v>703</v>
      </c>
      <c r="F20" s="8"/>
      <c r="G20" s="8" t="s">
        <v>14</v>
      </c>
      <c r="H20" s="8" t="s">
        <v>704</v>
      </c>
      <c r="I20" s="8" t="s">
        <v>668</v>
      </c>
      <c r="J20" s="8" t="s">
        <v>705</v>
      </c>
      <c r="K20" s="7" t="s">
        <v>18</v>
      </c>
      <c r="L20" s="7" t="s">
        <v>18</v>
      </c>
      <c r="M20" s="7" t="s">
        <v>18</v>
      </c>
      <c r="N20" s="64">
        <v>34</v>
      </c>
      <c r="O20" s="64">
        <v>67</v>
      </c>
      <c r="P20" s="64">
        <v>56</v>
      </c>
      <c r="Q20" s="64">
        <f>N20+O20+P20</f>
        <v>157</v>
      </c>
      <c r="R20" s="64"/>
    </row>
    <row r="21" spans="1:18" ht="27" customHeight="1" x14ac:dyDescent="0.25">
      <c r="A21" s="7">
        <v>12</v>
      </c>
      <c r="B21" s="45" t="s">
        <v>1050</v>
      </c>
      <c r="C21" s="45" t="s">
        <v>1052</v>
      </c>
      <c r="D21" s="8" t="s">
        <v>13</v>
      </c>
      <c r="E21" s="8" t="s">
        <v>703</v>
      </c>
      <c r="F21" s="8" t="s">
        <v>666</v>
      </c>
      <c r="G21" s="8" t="s">
        <v>14</v>
      </c>
      <c r="H21" s="8" t="s">
        <v>667</v>
      </c>
      <c r="I21" s="8" t="s">
        <v>668</v>
      </c>
      <c r="J21" s="8" t="s">
        <v>669</v>
      </c>
      <c r="K21" s="7" t="s">
        <v>18</v>
      </c>
      <c r="L21" s="7" t="s">
        <v>18</v>
      </c>
      <c r="M21" s="7" t="s">
        <v>18</v>
      </c>
      <c r="N21" s="64">
        <v>22</v>
      </c>
      <c r="O21" s="64">
        <v>24</v>
      </c>
      <c r="P21" s="64">
        <v>8</v>
      </c>
      <c r="Q21" s="64">
        <f>N21+O21+P21</f>
        <v>54</v>
      </c>
      <c r="R21" s="64"/>
    </row>
    <row r="22" spans="1:18" ht="21.6" customHeight="1" x14ac:dyDescent="0.25">
      <c r="A22" s="74"/>
      <c r="B22" s="63"/>
      <c r="C22" s="63"/>
      <c r="D22" s="75"/>
      <c r="E22" s="69"/>
      <c r="F22" s="69"/>
      <c r="G22" s="75"/>
      <c r="H22" s="75"/>
      <c r="I22" s="75"/>
      <c r="J22" s="75"/>
      <c r="K22" s="74"/>
      <c r="L22" s="74"/>
      <c r="M22" s="74"/>
      <c r="N22" s="76">
        <f>SUM(N20:N21)</f>
        <v>56</v>
      </c>
      <c r="O22" s="76">
        <f>SUM(O20:O21)</f>
        <v>91</v>
      </c>
      <c r="P22" s="76">
        <f>SUM(P20:P21)</f>
        <v>64</v>
      </c>
      <c r="Q22" s="76">
        <f>SUM(Q20:Q21)</f>
        <v>211</v>
      </c>
      <c r="R22" s="76"/>
    </row>
    <row r="23" spans="1:18" ht="21.6" customHeight="1" x14ac:dyDescent="0.25">
      <c r="A23" s="7"/>
      <c r="B23" s="45"/>
      <c r="C23" s="45"/>
      <c r="D23" s="8"/>
      <c r="E23" s="59" t="s">
        <v>1146</v>
      </c>
      <c r="F23" s="59"/>
      <c r="G23" s="8"/>
      <c r="H23" s="8"/>
      <c r="I23" s="8"/>
      <c r="J23" s="8"/>
      <c r="K23" s="7"/>
      <c r="L23" s="7"/>
      <c r="M23" s="7"/>
      <c r="N23" s="64"/>
      <c r="O23" s="64"/>
      <c r="P23" s="64"/>
      <c r="Q23" s="117"/>
      <c r="R23" s="64"/>
    </row>
    <row r="24" spans="1:18" ht="33" customHeight="1" x14ac:dyDescent="0.25">
      <c r="A24" s="7">
        <v>13</v>
      </c>
      <c r="B24" s="45" t="s">
        <v>1050</v>
      </c>
      <c r="C24" s="45" t="s">
        <v>1052</v>
      </c>
      <c r="D24" s="8" t="s">
        <v>13</v>
      </c>
      <c r="E24" s="8" t="s">
        <v>759</v>
      </c>
      <c r="F24" s="8" t="s">
        <v>724</v>
      </c>
      <c r="G24" s="8" t="s">
        <v>14</v>
      </c>
      <c r="H24" s="8" t="s">
        <v>725</v>
      </c>
      <c r="I24" s="8" t="s">
        <v>689</v>
      </c>
      <c r="J24" s="8" t="s">
        <v>726</v>
      </c>
      <c r="K24" s="7" t="s">
        <v>18</v>
      </c>
      <c r="L24" s="7" t="s">
        <v>22</v>
      </c>
      <c r="M24" s="7" t="s">
        <v>22</v>
      </c>
      <c r="N24" s="64">
        <v>13</v>
      </c>
      <c r="O24" s="64"/>
      <c r="P24" s="64"/>
      <c r="Q24" s="64">
        <f>N24+O24+P24</f>
        <v>13</v>
      </c>
      <c r="R24" s="64"/>
    </row>
    <row r="25" spans="1:18" ht="30" customHeight="1" x14ac:dyDescent="0.25">
      <c r="A25" s="7">
        <v>14</v>
      </c>
      <c r="B25" s="45" t="s">
        <v>1050</v>
      </c>
      <c r="C25" s="45" t="s">
        <v>1052</v>
      </c>
      <c r="D25" s="8" t="s">
        <v>13</v>
      </c>
      <c r="E25" s="8" t="s">
        <v>759</v>
      </c>
      <c r="F25" s="8"/>
      <c r="G25" s="8" t="s">
        <v>14</v>
      </c>
      <c r="H25" s="8" t="s">
        <v>760</v>
      </c>
      <c r="I25" s="8" t="s">
        <v>689</v>
      </c>
      <c r="J25" s="8" t="s">
        <v>761</v>
      </c>
      <c r="K25" s="7" t="s">
        <v>18</v>
      </c>
      <c r="L25" s="7" t="s">
        <v>18</v>
      </c>
      <c r="M25" s="7" t="s">
        <v>18</v>
      </c>
      <c r="N25" s="64">
        <v>57</v>
      </c>
      <c r="O25" s="64">
        <v>131</v>
      </c>
      <c r="P25" s="64">
        <v>88</v>
      </c>
      <c r="Q25" s="64">
        <f>N25+O25+P25</f>
        <v>276</v>
      </c>
      <c r="R25" s="64"/>
    </row>
    <row r="26" spans="1:18" ht="30" customHeight="1" x14ac:dyDescent="0.25">
      <c r="A26" s="7">
        <v>15</v>
      </c>
      <c r="B26" s="45" t="s">
        <v>1050</v>
      </c>
      <c r="C26" s="45" t="s">
        <v>1052</v>
      </c>
      <c r="D26" s="8" t="s">
        <v>13</v>
      </c>
      <c r="E26" s="8" t="s">
        <v>759</v>
      </c>
      <c r="F26" s="8" t="s">
        <v>687</v>
      </c>
      <c r="G26" s="8" t="s">
        <v>14</v>
      </c>
      <c r="H26" s="8" t="s">
        <v>688</v>
      </c>
      <c r="I26" s="8" t="s">
        <v>689</v>
      </c>
      <c r="J26" s="8" t="s">
        <v>690</v>
      </c>
      <c r="K26" s="7" t="s">
        <v>18</v>
      </c>
      <c r="L26" s="7" t="s">
        <v>18</v>
      </c>
      <c r="M26" s="7" t="s">
        <v>22</v>
      </c>
      <c r="N26" s="64">
        <v>17</v>
      </c>
      <c r="O26" s="64">
        <v>30</v>
      </c>
      <c r="P26" s="64"/>
      <c r="Q26" s="64">
        <f>N26+O26+P26</f>
        <v>47</v>
      </c>
      <c r="R26" s="64"/>
    </row>
    <row r="27" spans="1:18" ht="21.6" customHeight="1" x14ac:dyDescent="0.25">
      <c r="A27" s="74"/>
      <c r="B27" s="63"/>
      <c r="C27" s="63"/>
      <c r="D27" s="75"/>
      <c r="E27" s="69"/>
      <c r="F27" s="69"/>
      <c r="G27" s="75"/>
      <c r="H27" s="75"/>
      <c r="I27" s="75"/>
      <c r="J27" s="75"/>
      <c r="K27" s="74"/>
      <c r="L27" s="74"/>
      <c r="M27" s="74"/>
      <c r="N27" s="76">
        <f>SUM(N24:N26)</f>
        <v>87</v>
      </c>
      <c r="O27" s="76">
        <f>SUM(O24:O26)</f>
        <v>161</v>
      </c>
      <c r="P27" s="76">
        <f>SUM(P24:P26)</f>
        <v>88</v>
      </c>
      <c r="Q27" s="76">
        <f>SUM(Q24:Q26)</f>
        <v>336</v>
      </c>
      <c r="R27" s="76"/>
    </row>
    <row r="28" spans="1:18" ht="21.6" customHeight="1" x14ac:dyDescent="0.25">
      <c r="A28" s="7"/>
      <c r="B28" s="45"/>
      <c r="C28" s="45"/>
      <c r="D28" s="8"/>
      <c r="E28" s="59" t="s">
        <v>1147</v>
      </c>
      <c r="F28" s="59"/>
      <c r="G28" s="8"/>
      <c r="H28" s="8"/>
      <c r="I28" s="8"/>
      <c r="J28" s="8"/>
      <c r="K28" s="7"/>
      <c r="L28" s="7"/>
      <c r="M28" s="7"/>
      <c r="N28" s="64"/>
      <c r="O28" s="64"/>
      <c r="P28" s="64"/>
      <c r="Q28" s="117"/>
      <c r="R28" s="64"/>
    </row>
    <row r="29" spans="1:18" ht="30" x14ac:dyDescent="0.25">
      <c r="A29" s="7">
        <v>16</v>
      </c>
      <c r="B29" s="45" t="s">
        <v>1050</v>
      </c>
      <c r="C29" s="45" t="s">
        <v>1052</v>
      </c>
      <c r="D29" s="8" t="s">
        <v>13</v>
      </c>
      <c r="E29" s="8" t="s">
        <v>745</v>
      </c>
      <c r="F29" s="8" t="s">
        <v>677</v>
      </c>
      <c r="G29" s="8" t="s">
        <v>14</v>
      </c>
      <c r="H29" s="8" t="s">
        <v>678</v>
      </c>
      <c r="I29" s="8" t="s">
        <v>679</v>
      </c>
      <c r="J29" s="8" t="s">
        <v>680</v>
      </c>
      <c r="K29" s="7" t="s">
        <v>18</v>
      </c>
      <c r="L29" s="7" t="s">
        <v>18</v>
      </c>
      <c r="M29" s="7" t="s">
        <v>18</v>
      </c>
      <c r="N29" s="64">
        <v>16</v>
      </c>
      <c r="O29" s="64">
        <v>26</v>
      </c>
      <c r="P29" s="64">
        <v>31</v>
      </c>
      <c r="Q29" s="64">
        <f>N29+O29+P29</f>
        <v>73</v>
      </c>
      <c r="R29" s="64"/>
    </row>
    <row r="30" spans="1:18" ht="29.25" customHeight="1" x14ac:dyDescent="0.25">
      <c r="A30" s="7">
        <v>17</v>
      </c>
      <c r="B30" s="45" t="s">
        <v>1050</v>
      </c>
      <c r="C30" s="45" t="s">
        <v>1052</v>
      </c>
      <c r="D30" s="8" t="s">
        <v>13</v>
      </c>
      <c r="E30" s="8" t="s">
        <v>745</v>
      </c>
      <c r="F30" s="8"/>
      <c r="G30" s="8" t="s">
        <v>14</v>
      </c>
      <c r="H30" s="8" t="s">
        <v>746</v>
      </c>
      <c r="I30" s="8" t="s">
        <v>679</v>
      </c>
      <c r="J30" s="8" t="s">
        <v>747</v>
      </c>
      <c r="K30" s="7" t="s">
        <v>18</v>
      </c>
      <c r="L30" s="7" t="s">
        <v>18</v>
      </c>
      <c r="M30" s="7" t="s">
        <v>18</v>
      </c>
      <c r="N30" s="64">
        <v>20</v>
      </c>
      <c r="O30" s="64">
        <v>58</v>
      </c>
      <c r="P30" s="64">
        <v>70</v>
      </c>
      <c r="Q30" s="64">
        <f>N30+O30+P30</f>
        <v>148</v>
      </c>
      <c r="R30" s="64"/>
    </row>
    <row r="31" spans="1:18" ht="30" customHeight="1" x14ac:dyDescent="0.25">
      <c r="A31" s="7">
        <v>18</v>
      </c>
      <c r="B31" s="45" t="s">
        <v>1050</v>
      </c>
      <c r="C31" s="45" t="s">
        <v>1052</v>
      </c>
      <c r="D31" s="8" t="s">
        <v>13</v>
      </c>
      <c r="E31" s="8" t="s">
        <v>745</v>
      </c>
      <c r="F31" s="8" t="s">
        <v>721</v>
      </c>
      <c r="G31" s="8" t="s">
        <v>14</v>
      </c>
      <c r="H31" s="8" t="s">
        <v>722</v>
      </c>
      <c r="I31" s="8" t="s">
        <v>679</v>
      </c>
      <c r="J31" s="8" t="s">
        <v>723</v>
      </c>
      <c r="K31" s="7" t="s">
        <v>18</v>
      </c>
      <c r="L31" s="7" t="s">
        <v>18</v>
      </c>
      <c r="M31" s="7" t="s">
        <v>22</v>
      </c>
      <c r="N31" s="64">
        <v>11</v>
      </c>
      <c r="O31" s="64">
        <v>16</v>
      </c>
      <c r="P31" s="64"/>
      <c r="Q31" s="64">
        <f>N31+O31+P31</f>
        <v>27</v>
      </c>
      <c r="R31" s="64"/>
    </row>
    <row r="32" spans="1:18" ht="30" x14ac:dyDescent="0.25">
      <c r="A32" s="7">
        <v>19</v>
      </c>
      <c r="B32" s="45" t="s">
        <v>1050</v>
      </c>
      <c r="C32" s="45" t="s">
        <v>1052</v>
      </c>
      <c r="D32" s="8" t="s">
        <v>13</v>
      </c>
      <c r="E32" s="8" t="s">
        <v>745</v>
      </c>
      <c r="F32" s="8" t="s">
        <v>739</v>
      </c>
      <c r="G32" s="8" t="s">
        <v>14</v>
      </c>
      <c r="H32" s="8" t="s">
        <v>740</v>
      </c>
      <c r="I32" s="8" t="s">
        <v>679</v>
      </c>
      <c r="J32" s="8" t="s">
        <v>741</v>
      </c>
      <c r="K32" s="7" t="s">
        <v>18</v>
      </c>
      <c r="L32" s="7" t="s">
        <v>18</v>
      </c>
      <c r="M32" s="7" t="s">
        <v>22</v>
      </c>
      <c r="N32" s="64">
        <v>11</v>
      </c>
      <c r="O32" s="64">
        <v>7</v>
      </c>
      <c r="P32" s="64"/>
      <c r="Q32" s="64">
        <f>N32+O32+P32</f>
        <v>18</v>
      </c>
      <c r="R32" s="64"/>
    </row>
    <row r="33" spans="1:18" ht="21.6" customHeight="1" x14ac:dyDescent="0.25">
      <c r="A33" s="74"/>
      <c r="B33" s="63"/>
      <c r="C33" s="63"/>
      <c r="D33" s="75"/>
      <c r="E33" s="69"/>
      <c r="F33" s="69"/>
      <c r="G33" s="75"/>
      <c r="H33" s="75"/>
      <c r="I33" s="75"/>
      <c r="J33" s="75"/>
      <c r="K33" s="74"/>
      <c r="L33" s="74"/>
      <c r="M33" s="74"/>
      <c r="N33" s="76">
        <f>SUM(N29:N32)</f>
        <v>58</v>
      </c>
      <c r="O33" s="76">
        <f>SUM(O29:O32)</f>
        <v>107</v>
      </c>
      <c r="P33" s="76">
        <f>SUM(P29:P32)</f>
        <v>101</v>
      </c>
      <c r="Q33" s="76">
        <f>SUM(Q29:Q32)</f>
        <v>266</v>
      </c>
      <c r="R33" s="76"/>
    </row>
    <row r="34" spans="1:18" ht="21.6" customHeight="1" x14ac:dyDescent="0.25">
      <c r="A34" s="7"/>
      <c r="B34" s="45"/>
      <c r="C34" s="45"/>
      <c r="D34" s="8"/>
      <c r="E34" s="59" t="s">
        <v>1148</v>
      </c>
      <c r="F34" s="59"/>
      <c r="G34" s="8"/>
      <c r="H34" s="8"/>
      <c r="I34" s="8"/>
      <c r="J34" s="8"/>
      <c r="K34" s="7"/>
      <c r="L34" s="7"/>
      <c r="M34" s="7"/>
      <c r="N34" s="64"/>
      <c r="O34" s="64"/>
      <c r="P34" s="64"/>
      <c r="Q34" s="117"/>
      <c r="R34" s="64"/>
    </row>
    <row r="35" spans="1:18" ht="30.75" customHeight="1" x14ac:dyDescent="0.25">
      <c r="A35" s="7">
        <v>20</v>
      </c>
      <c r="B35" s="45" t="s">
        <v>1050</v>
      </c>
      <c r="C35" s="45" t="s">
        <v>1052</v>
      </c>
      <c r="D35" s="8" t="s">
        <v>13</v>
      </c>
      <c r="E35" s="8" t="s">
        <v>742</v>
      </c>
      <c r="F35" s="8" t="s">
        <v>681</v>
      </c>
      <c r="G35" s="8" t="s">
        <v>14</v>
      </c>
      <c r="H35" s="8" t="s">
        <v>682</v>
      </c>
      <c r="I35" s="8" t="s">
        <v>683</v>
      </c>
      <c r="J35" s="8" t="s">
        <v>684</v>
      </c>
      <c r="K35" s="7" t="s">
        <v>18</v>
      </c>
      <c r="L35" s="7" t="s">
        <v>18</v>
      </c>
      <c r="M35" s="7" t="s">
        <v>18</v>
      </c>
      <c r="N35" s="64">
        <v>23</v>
      </c>
      <c r="O35" s="64">
        <v>48</v>
      </c>
      <c r="P35" s="64">
        <v>58</v>
      </c>
      <c r="Q35" s="64">
        <f>N35+O35+P35</f>
        <v>129</v>
      </c>
      <c r="R35" s="64"/>
    </row>
    <row r="36" spans="1:18" ht="21.6" customHeight="1" x14ac:dyDescent="0.25">
      <c r="A36" s="7">
        <v>21</v>
      </c>
      <c r="B36" s="45" t="s">
        <v>1050</v>
      </c>
      <c r="C36" s="45" t="s">
        <v>1052</v>
      </c>
      <c r="D36" s="8" t="s">
        <v>13</v>
      </c>
      <c r="E36" s="8" t="s">
        <v>742</v>
      </c>
      <c r="F36" s="8"/>
      <c r="G36" s="8" t="s">
        <v>14</v>
      </c>
      <c r="H36" s="8" t="s">
        <v>743</v>
      </c>
      <c r="I36" s="8" t="s">
        <v>683</v>
      </c>
      <c r="J36" s="8" t="s">
        <v>744</v>
      </c>
      <c r="K36" s="7" t="s">
        <v>18</v>
      </c>
      <c r="L36" s="7" t="s">
        <v>18</v>
      </c>
      <c r="M36" s="7" t="s">
        <v>18</v>
      </c>
      <c r="N36" s="64">
        <v>93</v>
      </c>
      <c r="O36" s="64">
        <v>133</v>
      </c>
      <c r="P36" s="64">
        <v>101</v>
      </c>
      <c r="Q36" s="64">
        <f>N36+O36+P36</f>
        <v>327</v>
      </c>
      <c r="R36" s="64"/>
    </row>
    <row r="37" spans="1:18" ht="21.6" customHeight="1" x14ac:dyDescent="0.25">
      <c r="A37" s="74"/>
      <c r="B37" s="63"/>
      <c r="C37" s="63"/>
      <c r="D37" s="75"/>
      <c r="E37" s="69"/>
      <c r="F37" s="69"/>
      <c r="G37" s="75"/>
      <c r="H37" s="75"/>
      <c r="I37" s="75"/>
      <c r="J37" s="75"/>
      <c r="K37" s="74"/>
      <c r="L37" s="74"/>
      <c r="M37" s="74"/>
      <c r="N37" s="76">
        <f>SUM(N35:N36)</f>
        <v>116</v>
      </c>
      <c r="O37" s="76">
        <f>SUM(O35:O36)</f>
        <v>181</v>
      </c>
      <c r="P37" s="76">
        <f>SUM(P35:P36)</f>
        <v>159</v>
      </c>
      <c r="Q37" s="76">
        <f>SUM(Q35:Q36)</f>
        <v>456</v>
      </c>
      <c r="R37" s="76"/>
    </row>
    <row r="38" spans="1:18" ht="21.6" customHeight="1" x14ac:dyDescent="0.25">
      <c r="A38" s="7"/>
      <c r="B38" s="45"/>
      <c r="C38" s="45"/>
      <c r="D38" s="8"/>
      <c r="E38" s="59" t="s">
        <v>1149</v>
      </c>
      <c r="F38" s="59"/>
      <c r="G38" s="8"/>
      <c r="H38" s="8"/>
      <c r="I38" s="8"/>
      <c r="J38" s="8"/>
      <c r="K38" s="7"/>
      <c r="L38" s="7"/>
      <c r="M38" s="7"/>
      <c r="N38" s="64"/>
      <c r="O38" s="64"/>
      <c r="P38" s="64"/>
      <c r="Q38" s="117"/>
      <c r="R38" s="64"/>
    </row>
    <row r="39" spans="1:18" ht="21.6" customHeight="1" x14ac:dyDescent="0.25">
      <c r="A39" s="7">
        <v>22</v>
      </c>
      <c r="B39" s="45" t="s">
        <v>1050</v>
      </c>
      <c r="C39" s="45" t="s">
        <v>1052</v>
      </c>
      <c r="D39" s="8" t="s">
        <v>13</v>
      </c>
      <c r="E39" s="8" t="s">
        <v>706</v>
      </c>
      <c r="F39" s="8"/>
      <c r="G39" s="8" t="s">
        <v>14</v>
      </c>
      <c r="H39" s="8" t="s">
        <v>707</v>
      </c>
      <c r="I39" s="8" t="s">
        <v>708</v>
      </c>
      <c r="J39" s="8" t="s">
        <v>709</v>
      </c>
      <c r="K39" s="7" t="s">
        <v>18</v>
      </c>
      <c r="L39" s="7" t="s">
        <v>18</v>
      </c>
      <c r="M39" s="7" t="s">
        <v>18</v>
      </c>
      <c r="N39" s="64">
        <v>36</v>
      </c>
      <c r="O39" s="64">
        <v>91</v>
      </c>
      <c r="P39" s="64">
        <v>103</v>
      </c>
      <c r="Q39" s="64">
        <f>N39+O39+P39</f>
        <v>230</v>
      </c>
      <c r="R39" s="64"/>
    </row>
    <row r="40" spans="1:18" ht="29.25" customHeight="1" x14ac:dyDescent="0.25">
      <c r="A40" s="7">
        <v>23</v>
      </c>
      <c r="B40" s="45" t="s">
        <v>1050</v>
      </c>
      <c r="C40" s="45" t="s">
        <v>1052</v>
      </c>
      <c r="D40" s="8" t="s">
        <v>13</v>
      </c>
      <c r="E40" s="8" t="s">
        <v>706</v>
      </c>
      <c r="F40" s="8" t="s">
        <v>751</v>
      </c>
      <c r="G40" s="8" t="s">
        <v>14</v>
      </c>
      <c r="H40" s="8" t="s">
        <v>752</v>
      </c>
      <c r="I40" s="8" t="s">
        <v>708</v>
      </c>
      <c r="J40" s="8" t="s">
        <v>753</v>
      </c>
      <c r="K40" s="7" t="s">
        <v>18</v>
      </c>
      <c r="L40" s="7" t="s">
        <v>22</v>
      </c>
      <c r="M40" s="7" t="s">
        <v>22</v>
      </c>
      <c r="N40" s="64">
        <v>15</v>
      </c>
      <c r="O40" s="64"/>
      <c r="P40" s="64"/>
      <c r="Q40" s="64">
        <f>N40+O40+P40</f>
        <v>15</v>
      </c>
      <c r="R40" s="64"/>
    </row>
    <row r="41" spans="1:18" ht="32.25" customHeight="1" x14ac:dyDescent="0.25">
      <c r="A41" s="7">
        <v>24</v>
      </c>
      <c r="B41" s="45" t="s">
        <v>1050</v>
      </c>
      <c r="C41" s="45" t="s">
        <v>1052</v>
      </c>
      <c r="D41" s="8" t="s">
        <v>13</v>
      </c>
      <c r="E41" s="8" t="s">
        <v>706</v>
      </c>
      <c r="F41" s="8" t="s">
        <v>736</v>
      </c>
      <c r="G41" s="8" t="s">
        <v>14</v>
      </c>
      <c r="H41" s="8" t="s">
        <v>737</v>
      </c>
      <c r="I41" s="8" t="s">
        <v>708</v>
      </c>
      <c r="J41" s="8" t="s">
        <v>738</v>
      </c>
      <c r="K41" s="7" t="s">
        <v>18</v>
      </c>
      <c r="L41" s="7" t="s">
        <v>18</v>
      </c>
      <c r="M41" s="7" t="s">
        <v>18</v>
      </c>
      <c r="N41" s="64">
        <v>22</v>
      </c>
      <c r="O41" s="64">
        <v>62</v>
      </c>
      <c r="P41" s="64">
        <v>34</v>
      </c>
      <c r="Q41" s="64">
        <f>N41+O41+P41</f>
        <v>118</v>
      </c>
      <c r="R41" s="64"/>
    </row>
    <row r="42" spans="1:18" ht="21.6" customHeight="1" x14ac:dyDescent="0.25">
      <c r="A42" s="74"/>
      <c r="B42" s="63"/>
      <c r="C42" s="63"/>
      <c r="D42" s="75"/>
      <c r="E42" s="69"/>
      <c r="F42" s="69"/>
      <c r="G42" s="75"/>
      <c r="H42" s="75"/>
      <c r="I42" s="75"/>
      <c r="J42" s="75"/>
      <c r="K42" s="74"/>
      <c r="L42" s="74"/>
      <c r="M42" s="74"/>
      <c r="N42" s="76">
        <f>SUM(N39:N41)</f>
        <v>73</v>
      </c>
      <c r="O42" s="76">
        <f>SUM(O39:O41)</f>
        <v>153</v>
      </c>
      <c r="P42" s="76">
        <f>SUM(P39:P41)</f>
        <v>137</v>
      </c>
      <c r="Q42" s="76">
        <f>SUM(Q39:Q41)</f>
        <v>363</v>
      </c>
      <c r="R42" s="76"/>
    </row>
    <row r="43" spans="1:18" ht="21.6" customHeight="1" x14ac:dyDescent="0.25">
      <c r="A43" s="7"/>
      <c r="B43" s="45"/>
      <c r="C43" s="45"/>
      <c r="D43" s="8"/>
      <c r="E43" s="59" t="s">
        <v>1150</v>
      </c>
      <c r="F43" s="59"/>
      <c r="G43" s="8"/>
      <c r="H43" s="8"/>
      <c r="I43" s="8"/>
      <c r="J43" s="8"/>
      <c r="K43" s="7"/>
      <c r="L43" s="7"/>
      <c r="M43" s="7"/>
      <c r="N43" s="64"/>
      <c r="O43" s="64"/>
      <c r="P43" s="64"/>
      <c r="Q43" s="117"/>
      <c r="R43" s="64"/>
    </row>
    <row r="44" spans="1:18" ht="30.75" customHeight="1" x14ac:dyDescent="0.25">
      <c r="A44" s="7">
        <v>25</v>
      </c>
      <c r="B44" s="45" t="s">
        <v>1050</v>
      </c>
      <c r="C44" s="45" t="s">
        <v>1052</v>
      </c>
      <c r="D44" s="8" t="s">
        <v>13</v>
      </c>
      <c r="E44" s="8" t="s">
        <v>685</v>
      </c>
      <c r="F44" s="8" t="s">
        <v>663</v>
      </c>
      <c r="G44" s="8" t="s">
        <v>14</v>
      </c>
      <c r="H44" s="8" t="s">
        <v>664</v>
      </c>
      <c r="I44" s="8" t="s">
        <v>657</v>
      </c>
      <c r="J44" s="8" t="s">
        <v>665</v>
      </c>
      <c r="K44" s="7" t="s">
        <v>18</v>
      </c>
      <c r="L44" s="7" t="s">
        <v>22</v>
      </c>
      <c r="M44" s="7" t="s">
        <v>22</v>
      </c>
      <c r="N44" s="64">
        <v>16</v>
      </c>
      <c r="O44" s="64"/>
      <c r="P44" s="64"/>
      <c r="Q44" s="64">
        <f>N44+O44+P44</f>
        <v>16</v>
      </c>
      <c r="R44" s="64"/>
    </row>
    <row r="45" spans="1:18" ht="24" customHeight="1" x14ac:dyDescent="0.25">
      <c r="A45" s="7">
        <v>26</v>
      </c>
      <c r="B45" s="45" t="s">
        <v>1050</v>
      </c>
      <c r="C45" s="45" t="s">
        <v>1052</v>
      </c>
      <c r="D45" s="8" t="s">
        <v>13</v>
      </c>
      <c r="E45" s="8" t="s">
        <v>685</v>
      </c>
      <c r="F45" s="8"/>
      <c r="G45" s="8" t="s">
        <v>14</v>
      </c>
      <c r="H45" s="8" t="s">
        <v>686</v>
      </c>
      <c r="I45" s="8" t="s">
        <v>657</v>
      </c>
      <c r="J45" s="8" t="s">
        <v>631</v>
      </c>
      <c r="K45" s="7" t="s">
        <v>18</v>
      </c>
      <c r="L45" s="7" t="s">
        <v>18</v>
      </c>
      <c r="M45" s="7" t="s">
        <v>18</v>
      </c>
      <c r="N45" s="64">
        <v>40</v>
      </c>
      <c r="O45" s="64">
        <v>81</v>
      </c>
      <c r="P45" s="64">
        <v>50</v>
      </c>
      <c r="Q45" s="64">
        <f>N45+O45+P45</f>
        <v>171</v>
      </c>
      <c r="R45" s="64"/>
    </row>
    <row r="46" spans="1:18" ht="31.5" customHeight="1" x14ac:dyDescent="0.25">
      <c r="A46" s="7">
        <v>27</v>
      </c>
      <c r="B46" s="45" t="s">
        <v>1050</v>
      </c>
      <c r="C46" s="45" t="s">
        <v>1052</v>
      </c>
      <c r="D46" s="8" t="s">
        <v>13</v>
      </c>
      <c r="E46" s="8" t="s">
        <v>685</v>
      </c>
      <c r="F46" s="8" t="s">
        <v>655</v>
      </c>
      <c r="G46" s="8" t="s">
        <v>14</v>
      </c>
      <c r="H46" s="8" t="s">
        <v>656</v>
      </c>
      <c r="I46" s="8" t="s">
        <v>657</v>
      </c>
      <c r="J46" s="8" t="s">
        <v>658</v>
      </c>
      <c r="K46" s="7" t="s">
        <v>22</v>
      </c>
      <c r="L46" s="7" t="s">
        <v>22</v>
      </c>
      <c r="M46" s="7" t="s">
        <v>18</v>
      </c>
      <c r="N46" s="64"/>
      <c r="O46" s="64"/>
      <c r="P46" s="64">
        <v>51</v>
      </c>
      <c r="Q46" s="64">
        <f>N46+O46+P46</f>
        <v>51</v>
      </c>
      <c r="R46" s="64"/>
    </row>
    <row r="47" spans="1:18" ht="31.5" customHeight="1" x14ac:dyDescent="0.25">
      <c r="A47" s="7">
        <v>28</v>
      </c>
      <c r="B47" s="45" t="s">
        <v>1050</v>
      </c>
      <c r="C47" s="45" t="s">
        <v>1052</v>
      </c>
      <c r="D47" s="8" t="s">
        <v>13</v>
      </c>
      <c r="E47" s="8" t="s">
        <v>685</v>
      </c>
      <c r="F47" s="8" t="s">
        <v>655</v>
      </c>
      <c r="G47" s="8" t="s">
        <v>14</v>
      </c>
      <c r="H47" s="8" t="s">
        <v>771</v>
      </c>
      <c r="I47" s="8" t="s">
        <v>657</v>
      </c>
      <c r="J47" s="8" t="s">
        <v>772</v>
      </c>
      <c r="K47" s="7" t="s">
        <v>18</v>
      </c>
      <c r="L47" s="7" t="s">
        <v>18</v>
      </c>
      <c r="M47" s="7" t="s">
        <v>18</v>
      </c>
      <c r="N47" s="64">
        <v>19</v>
      </c>
      <c r="O47" s="64">
        <v>71</v>
      </c>
      <c r="P47" s="64">
        <v>0</v>
      </c>
      <c r="Q47" s="64">
        <f>N47+O47+P47</f>
        <v>90</v>
      </c>
      <c r="R47" s="64"/>
    </row>
    <row r="48" spans="1:18" ht="21.6" customHeight="1" x14ac:dyDescent="0.25">
      <c r="A48" s="74"/>
      <c r="B48" s="63"/>
      <c r="C48" s="63"/>
      <c r="D48" s="75"/>
      <c r="E48" s="75"/>
      <c r="F48" s="75"/>
      <c r="G48" s="75"/>
      <c r="H48" s="75"/>
      <c r="I48" s="75"/>
      <c r="J48" s="75"/>
      <c r="K48" s="74"/>
      <c r="L48" s="74"/>
      <c r="M48" s="74"/>
      <c r="N48" s="76">
        <f>SUM(N44:N47)</f>
        <v>75</v>
      </c>
      <c r="O48" s="76">
        <f>SUM(O44:O47)</f>
        <v>152</v>
      </c>
      <c r="P48" s="76">
        <f>SUM(P44:P47)</f>
        <v>101</v>
      </c>
      <c r="Q48" s="76">
        <f>SUM(Q44:Q47)</f>
        <v>328</v>
      </c>
      <c r="R48" s="76"/>
    </row>
    <row r="49" spans="1:18" ht="21.6" customHeight="1" x14ac:dyDescent="0.25">
      <c r="A49" s="7"/>
      <c r="B49" s="45"/>
      <c r="C49" s="45"/>
      <c r="D49" s="8"/>
      <c r="E49" s="59" t="s">
        <v>1151</v>
      </c>
      <c r="F49" s="59"/>
      <c r="G49" s="8"/>
      <c r="H49" s="8"/>
      <c r="I49" s="8"/>
      <c r="J49" s="8"/>
      <c r="K49" s="7"/>
      <c r="L49" s="7"/>
      <c r="M49" s="7"/>
      <c r="N49" s="64"/>
      <c r="O49" s="64"/>
      <c r="P49" s="64"/>
      <c r="Q49" s="117"/>
      <c r="R49" s="64"/>
    </row>
    <row r="50" spans="1:18" ht="30" x14ac:dyDescent="0.25">
      <c r="A50" s="7">
        <v>29</v>
      </c>
      <c r="B50" s="45" t="s">
        <v>1050</v>
      </c>
      <c r="C50" s="45" t="s">
        <v>1052</v>
      </c>
      <c r="D50" s="8" t="s">
        <v>13</v>
      </c>
      <c r="E50" s="8" t="s">
        <v>651</v>
      </c>
      <c r="F50" s="8" t="s">
        <v>727</v>
      </c>
      <c r="G50" s="43" t="s">
        <v>14</v>
      </c>
      <c r="H50" s="8" t="s">
        <v>728</v>
      </c>
      <c r="I50" s="8" t="s">
        <v>653</v>
      </c>
      <c r="J50" s="8" t="s">
        <v>729</v>
      </c>
      <c r="K50" s="7" t="s">
        <v>18</v>
      </c>
      <c r="L50" s="7" t="s">
        <v>22</v>
      </c>
      <c r="M50" s="7" t="s">
        <v>22</v>
      </c>
      <c r="N50" s="64">
        <v>17</v>
      </c>
      <c r="O50" s="64"/>
      <c r="P50" s="64"/>
      <c r="Q50" s="64">
        <f t="shared" ref="Q50" si="2">N50+O50+P50</f>
        <v>17</v>
      </c>
      <c r="R50" s="64"/>
    </row>
    <row r="51" spans="1:18" ht="30" x14ac:dyDescent="0.25">
      <c r="A51" s="7">
        <v>30</v>
      </c>
      <c r="B51" s="45" t="s">
        <v>1050</v>
      </c>
      <c r="C51" s="45" t="s">
        <v>1052</v>
      </c>
      <c r="D51" s="8" t="s">
        <v>13</v>
      </c>
      <c r="E51" s="8" t="s">
        <v>651</v>
      </c>
      <c r="F51" s="8"/>
      <c r="G51" s="8" t="s">
        <v>14</v>
      </c>
      <c r="H51" s="8" t="s">
        <v>652</v>
      </c>
      <c r="I51" s="8" t="s">
        <v>653</v>
      </c>
      <c r="J51" s="8" t="s">
        <v>654</v>
      </c>
      <c r="K51" s="7" t="s">
        <v>22</v>
      </c>
      <c r="L51" s="7" t="s">
        <v>18</v>
      </c>
      <c r="M51" s="7" t="s">
        <v>18</v>
      </c>
      <c r="N51" s="64"/>
      <c r="O51" s="64">
        <v>65</v>
      </c>
      <c r="P51" s="64">
        <v>106</v>
      </c>
      <c r="Q51" s="64">
        <f>N51+O51+P51</f>
        <v>171</v>
      </c>
      <c r="R51" s="64"/>
    </row>
    <row r="52" spans="1:18" ht="30" x14ac:dyDescent="0.25">
      <c r="A52" s="7">
        <v>31</v>
      </c>
      <c r="B52" s="45" t="s">
        <v>1050</v>
      </c>
      <c r="C52" s="45" t="s">
        <v>1052</v>
      </c>
      <c r="D52" s="8" t="s">
        <v>13</v>
      </c>
      <c r="E52" s="8" t="s">
        <v>651</v>
      </c>
      <c r="F52" s="8"/>
      <c r="G52" s="8" t="s">
        <v>14</v>
      </c>
      <c r="H52" s="8" t="s">
        <v>754</v>
      </c>
      <c r="I52" s="8" t="s">
        <v>653</v>
      </c>
      <c r="J52" s="8" t="s">
        <v>755</v>
      </c>
      <c r="K52" s="7" t="s">
        <v>18</v>
      </c>
      <c r="L52" s="7" t="s">
        <v>18</v>
      </c>
      <c r="M52" s="7" t="s">
        <v>18</v>
      </c>
      <c r="N52" s="64">
        <v>60</v>
      </c>
      <c r="O52" s="64">
        <v>119</v>
      </c>
      <c r="P52" s="64">
        <v>0</v>
      </c>
      <c r="Q52" s="64">
        <f>N52+O52+P52</f>
        <v>179</v>
      </c>
      <c r="R52" s="64"/>
    </row>
    <row r="53" spans="1:18" ht="30" x14ac:dyDescent="0.25">
      <c r="A53" s="7">
        <v>32</v>
      </c>
      <c r="B53" s="45" t="s">
        <v>1050</v>
      </c>
      <c r="C53" s="45" t="s">
        <v>1052</v>
      </c>
      <c r="D53" s="8" t="s">
        <v>13</v>
      </c>
      <c r="E53" s="8" t="s">
        <v>651</v>
      </c>
      <c r="F53" s="8" t="s">
        <v>670</v>
      </c>
      <c r="G53" s="8" t="s">
        <v>14</v>
      </c>
      <c r="H53" s="8" t="s">
        <v>671</v>
      </c>
      <c r="I53" s="8" t="s">
        <v>653</v>
      </c>
      <c r="J53" s="8" t="s">
        <v>672</v>
      </c>
      <c r="K53" s="7" t="s">
        <v>18</v>
      </c>
      <c r="L53" s="7" t="s">
        <v>22</v>
      </c>
      <c r="M53" s="7" t="s">
        <v>22</v>
      </c>
      <c r="N53" s="64">
        <v>15</v>
      </c>
      <c r="O53" s="64"/>
      <c r="P53" s="64"/>
      <c r="Q53" s="64">
        <f>N53+O53+P53</f>
        <v>15</v>
      </c>
      <c r="R53" s="64"/>
    </row>
    <row r="54" spans="1:18" ht="30" x14ac:dyDescent="0.25">
      <c r="A54" s="7">
        <v>33</v>
      </c>
      <c r="B54" s="45" t="s">
        <v>1050</v>
      </c>
      <c r="C54" s="45" t="s">
        <v>1052</v>
      </c>
      <c r="D54" s="8" t="s">
        <v>13</v>
      </c>
      <c r="E54" s="8" t="s">
        <v>651</v>
      </c>
      <c r="F54" s="8" t="s">
        <v>712</v>
      </c>
      <c r="G54" s="8" t="s">
        <v>14</v>
      </c>
      <c r="H54" s="8" t="s">
        <v>713</v>
      </c>
      <c r="I54" s="8" t="s">
        <v>653</v>
      </c>
      <c r="J54" s="8" t="s">
        <v>714</v>
      </c>
      <c r="K54" s="7" t="s">
        <v>18</v>
      </c>
      <c r="L54" s="7" t="s">
        <v>18</v>
      </c>
      <c r="M54" s="7" t="s">
        <v>22</v>
      </c>
      <c r="N54" s="64">
        <v>13</v>
      </c>
      <c r="O54" s="64">
        <v>11</v>
      </c>
      <c r="P54" s="64"/>
      <c r="Q54" s="64">
        <f>N54+O54+P54</f>
        <v>24</v>
      </c>
      <c r="R54" s="64"/>
    </row>
    <row r="55" spans="1:18" ht="17.25" customHeight="1" x14ac:dyDescent="0.25">
      <c r="A55" s="74"/>
      <c r="B55" s="63"/>
      <c r="C55" s="63"/>
      <c r="D55" s="75"/>
      <c r="E55" s="75"/>
      <c r="F55" s="75"/>
      <c r="G55" s="75"/>
      <c r="H55" s="75"/>
      <c r="I55" s="75"/>
      <c r="J55" s="75"/>
      <c r="K55" s="74"/>
      <c r="L55" s="74"/>
      <c r="M55" s="74"/>
      <c r="N55" s="76">
        <f>SUM(N50:N54)</f>
        <v>105</v>
      </c>
      <c r="O55" s="76">
        <f>SUM(O50:O54)</f>
        <v>195</v>
      </c>
      <c r="P55" s="76">
        <f>SUM(P50:P54)</f>
        <v>106</v>
      </c>
      <c r="Q55" s="76">
        <f>SUM(Q50:Q54)</f>
        <v>406</v>
      </c>
      <c r="R55" s="76"/>
    </row>
    <row r="56" spans="1:18" ht="15.75" x14ac:dyDescent="0.25">
      <c r="A56" s="7"/>
      <c r="B56" s="45"/>
      <c r="C56" s="45"/>
      <c r="D56" s="8"/>
      <c r="E56" s="59" t="s">
        <v>1152</v>
      </c>
      <c r="F56" s="59"/>
      <c r="G56" s="8"/>
      <c r="H56" s="8"/>
      <c r="I56" s="8"/>
      <c r="J56" s="8"/>
      <c r="K56" s="7"/>
      <c r="L56" s="7"/>
      <c r="M56" s="7"/>
      <c r="N56" s="64"/>
      <c r="O56" s="64"/>
      <c r="P56" s="64"/>
      <c r="Q56" s="64"/>
      <c r="R56" s="64"/>
    </row>
    <row r="57" spans="1:18" ht="24" customHeight="1" x14ac:dyDescent="0.25">
      <c r="A57" s="7">
        <v>34</v>
      </c>
      <c r="B57" s="45" t="s">
        <v>1050</v>
      </c>
      <c r="C57" s="45" t="s">
        <v>1052</v>
      </c>
      <c r="D57" s="8" t="s">
        <v>13</v>
      </c>
      <c r="E57" s="8" t="s">
        <v>756</v>
      </c>
      <c r="F57" s="8"/>
      <c r="G57" s="8" t="s">
        <v>14</v>
      </c>
      <c r="H57" s="8" t="s">
        <v>757</v>
      </c>
      <c r="I57" s="8" t="s">
        <v>661</v>
      </c>
      <c r="J57" s="8" t="s">
        <v>758</v>
      </c>
      <c r="K57" s="7" t="s">
        <v>18</v>
      </c>
      <c r="L57" s="7" t="s">
        <v>18</v>
      </c>
      <c r="M57" s="7" t="s">
        <v>18</v>
      </c>
      <c r="N57" s="64">
        <v>64</v>
      </c>
      <c r="O57" s="64">
        <v>146</v>
      </c>
      <c r="P57" s="64">
        <v>101</v>
      </c>
      <c r="Q57" s="64">
        <f>N57+O57+P57</f>
        <v>311</v>
      </c>
      <c r="R57" s="64"/>
    </row>
    <row r="58" spans="1:18" ht="20.25" customHeight="1" x14ac:dyDescent="0.25">
      <c r="A58" s="7">
        <f t="shared" si="1"/>
        <v>35</v>
      </c>
      <c r="B58" s="45" t="s">
        <v>1050</v>
      </c>
      <c r="C58" s="45" t="s">
        <v>1052</v>
      </c>
      <c r="D58" s="8" t="s">
        <v>13</v>
      </c>
      <c r="E58" s="8" t="s">
        <v>756</v>
      </c>
      <c r="F58" s="8" t="s">
        <v>694</v>
      </c>
      <c r="G58" s="8" t="s">
        <v>14</v>
      </c>
      <c r="H58" s="8" t="s">
        <v>695</v>
      </c>
      <c r="I58" s="8" t="s">
        <v>661</v>
      </c>
      <c r="J58" s="8" t="s">
        <v>696</v>
      </c>
      <c r="K58" s="7" t="s">
        <v>18</v>
      </c>
      <c r="L58" s="7" t="s">
        <v>18</v>
      </c>
      <c r="M58" s="7" t="s">
        <v>22</v>
      </c>
      <c r="N58" s="64">
        <v>12</v>
      </c>
      <c r="O58" s="64">
        <v>12</v>
      </c>
      <c r="P58" s="64"/>
      <c r="Q58" s="64">
        <f>N58+O58+P58</f>
        <v>24</v>
      </c>
      <c r="R58" s="64"/>
    </row>
    <row r="59" spans="1:18" ht="30" x14ac:dyDescent="0.25">
      <c r="A59" s="7">
        <f t="shared" si="1"/>
        <v>36</v>
      </c>
      <c r="B59" s="45" t="s">
        <v>1050</v>
      </c>
      <c r="C59" s="45" t="s">
        <v>1052</v>
      </c>
      <c r="D59" s="8" t="s">
        <v>13</v>
      </c>
      <c r="E59" s="8" t="s">
        <v>756</v>
      </c>
      <c r="F59" s="8" t="s">
        <v>659</v>
      </c>
      <c r="G59" s="8" t="s">
        <v>14</v>
      </c>
      <c r="H59" s="8" t="s">
        <v>660</v>
      </c>
      <c r="I59" s="8" t="s">
        <v>661</v>
      </c>
      <c r="J59" s="8" t="s">
        <v>662</v>
      </c>
      <c r="K59" s="7" t="s">
        <v>18</v>
      </c>
      <c r="L59" s="7" t="s">
        <v>22</v>
      </c>
      <c r="M59" s="7" t="s">
        <v>22</v>
      </c>
      <c r="N59" s="64">
        <v>14</v>
      </c>
      <c r="O59" s="64"/>
      <c r="P59" s="64"/>
      <c r="Q59" s="64">
        <f>N59+O59+P59</f>
        <v>14</v>
      </c>
      <c r="R59" s="64"/>
    </row>
    <row r="60" spans="1:18" ht="15.75" x14ac:dyDescent="0.25">
      <c r="A60" s="74"/>
      <c r="B60" s="63"/>
      <c r="C60" s="63"/>
      <c r="D60" s="63"/>
      <c r="E60" s="74"/>
      <c r="F60" s="74"/>
      <c r="G60" s="74"/>
      <c r="H60" s="74"/>
      <c r="I60" s="74"/>
      <c r="J60" s="74"/>
      <c r="K60" s="74"/>
      <c r="L60" s="74"/>
      <c r="M60" s="74"/>
      <c r="N60" s="76">
        <f>SUM(N57:N59)</f>
        <v>90</v>
      </c>
      <c r="O60" s="76">
        <f>SUM(O57:O59)</f>
        <v>158</v>
      </c>
      <c r="P60" s="76">
        <f>SUM(P57:P59)</f>
        <v>101</v>
      </c>
      <c r="Q60" s="76">
        <f>SUM(Q57:Q59)</f>
        <v>349</v>
      </c>
      <c r="R60" s="76"/>
    </row>
    <row r="61" spans="1:18" ht="15.75" x14ac:dyDescent="0.25">
      <c r="A61" s="7"/>
      <c r="B61" s="45"/>
      <c r="C61" s="45"/>
      <c r="D61" s="45"/>
      <c r="E61" s="112" t="s">
        <v>1153</v>
      </c>
      <c r="F61" s="112"/>
      <c r="G61" s="7"/>
      <c r="H61" s="7"/>
      <c r="I61" s="7"/>
      <c r="J61" s="7"/>
      <c r="K61" s="7"/>
      <c r="L61" s="7"/>
      <c r="M61" s="7"/>
      <c r="N61" s="64"/>
      <c r="O61" s="64"/>
      <c r="P61" s="64"/>
      <c r="Q61" s="64"/>
      <c r="R61" s="64"/>
    </row>
    <row r="62" spans="1:18" ht="18.75" customHeight="1" x14ac:dyDescent="0.25">
      <c r="A62" s="7">
        <v>37</v>
      </c>
      <c r="B62" s="45" t="s">
        <v>1050</v>
      </c>
      <c r="C62" s="45" t="s">
        <v>1052</v>
      </c>
      <c r="D62" s="8" t="s">
        <v>13</v>
      </c>
      <c r="E62" s="8" t="s">
        <v>773</v>
      </c>
      <c r="F62" s="8"/>
      <c r="G62" s="8" t="s">
        <v>14</v>
      </c>
      <c r="H62" s="8" t="s">
        <v>774</v>
      </c>
      <c r="I62" s="8" t="s">
        <v>775</v>
      </c>
      <c r="J62" s="8" t="s">
        <v>776</v>
      </c>
      <c r="K62" s="7" t="s">
        <v>18</v>
      </c>
      <c r="L62" s="7" t="s">
        <v>18</v>
      </c>
      <c r="M62" s="7" t="s">
        <v>18</v>
      </c>
      <c r="N62" s="64">
        <v>20</v>
      </c>
      <c r="O62" s="64">
        <v>43</v>
      </c>
      <c r="P62" s="64">
        <v>47</v>
      </c>
      <c r="Q62" s="64">
        <f>N62+O62+P62</f>
        <v>110</v>
      </c>
      <c r="R62" s="64"/>
    </row>
    <row r="63" spans="1:18" ht="15.75" x14ac:dyDescent="0.25">
      <c r="A63" s="74"/>
      <c r="B63" s="63"/>
      <c r="C63" s="63"/>
      <c r="D63" s="63"/>
      <c r="E63" s="74"/>
      <c r="F63" s="74"/>
      <c r="G63" s="74"/>
      <c r="H63" s="74"/>
      <c r="I63" s="74"/>
      <c r="J63" s="74"/>
      <c r="K63" s="74"/>
      <c r="L63" s="74"/>
      <c r="M63" s="74"/>
      <c r="N63" s="76">
        <f>SUM(N62)</f>
        <v>20</v>
      </c>
      <c r="O63" s="76">
        <f>SUM(O62)</f>
        <v>43</v>
      </c>
      <c r="P63" s="76">
        <f>SUM(P62)</f>
        <v>47</v>
      </c>
      <c r="Q63" s="76">
        <f>SUM(Q62)</f>
        <v>110</v>
      </c>
      <c r="R63" s="76"/>
    </row>
    <row r="64" spans="1:18" ht="15.75" x14ac:dyDescent="0.25">
      <c r="A64" s="7"/>
      <c r="B64" s="45"/>
      <c r="C64" s="45"/>
      <c r="D64" s="45"/>
      <c r="E64" s="112" t="s">
        <v>1154</v>
      </c>
      <c r="F64" s="112"/>
      <c r="G64" s="7"/>
      <c r="H64" s="7"/>
      <c r="I64" s="7"/>
      <c r="J64" s="7"/>
      <c r="K64" s="7"/>
      <c r="L64" s="7"/>
      <c r="M64" s="7"/>
      <c r="N64" s="64"/>
      <c r="O64" s="64"/>
      <c r="P64" s="64"/>
      <c r="Q64" s="64"/>
      <c r="R64" s="64"/>
    </row>
    <row r="65" spans="1:18" ht="30" x14ac:dyDescent="0.25">
      <c r="A65" s="7">
        <v>38</v>
      </c>
      <c r="B65" s="45" t="s">
        <v>1050</v>
      </c>
      <c r="C65" s="45" t="s">
        <v>1052</v>
      </c>
      <c r="D65" s="8" t="s">
        <v>13</v>
      </c>
      <c r="E65" s="8" t="s">
        <v>718</v>
      </c>
      <c r="F65" s="8"/>
      <c r="G65" s="8" t="s">
        <v>14</v>
      </c>
      <c r="H65" s="8" t="s">
        <v>719</v>
      </c>
      <c r="I65" s="8" t="s">
        <v>675</v>
      </c>
      <c r="J65" s="8" t="s">
        <v>720</v>
      </c>
      <c r="K65" s="7" t="s">
        <v>18</v>
      </c>
      <c r="L65" s="7" t="s">
        <v>18</v>
      </c>
      <c r="M65" s="7" t="s">
        <v>18</v>
      </c>
      <c r="N65" s="64">
        <v>30</v>
      </c>
      <c r="O65" s="64">
        <v>88</v>
      </c>
      <c r="P65" s="64">
        <v>100</v>
      </c>
      <c r="Q65" s="64">
        <f>N65+O65+P65</f>
        <v>218</v>
      </c>
      <c r="R65" s="64"/>
    </row>
    <row r="66" spans="1:18" ht="45" x14ac:dyDescent="0.25">
      <c r="A66" s="7">
        <v>39</v>
      </c>
      <c r="B66" s="45" t="s">
        <v>1050</v>
      </c>
      <c r="C66" s="45" t="s">
        <v>1052</v>
      </c>
      <c r="D66" s="8" t="s">
        <v>13</v>
      </c>
      <c r="E66" s="8" t="s">
        <v>718</v>
      </c>
      <c r="F66" s="8" t="s">
        <v>691</v>
      </c>
      <c r="G66" s="8" t="s">
        <v>14</v>
      </c>
      <c r="H66" s="8" t="s">
        <v>692</v>
      </c>
      <c r="I66" s="8" t="s">
        <v>675</v>
      </c>
      <c r="J66" s="8" t="s">
        <v>693</v>
      </c>
      <c r="K66" s="7" t="s">
        <v>18</v>
      </c>
      <c r="L66" s="7" t="s">
        <v>18</v>
      </c>
      <c r="M66" s="7" t="s">
        <v>22</v>
      </c>
      <c r="N66" s="64">
        <v>7</v>
      </c>
      <c r="O66" s="64">
        <v>7</v>
      </c>
      <c r="P66" s="64"/>
      <c r="Q66" s="64">
        <f>N66+O66+P66</f>
        <v>14</v>
      </c>
      <c r="R66" s="64"/>
    </row>
    <row r="67" spans="1:18" ht="30" x14ac:dyDescent="0.25">
      <c r="A67" s="7">
        <f t="shared" si="1"/>
        <v>40</v>
      </c>
      <c r="B67" s="45" t="s">
        <v>1050</v>
      </c>
      <c r="C67" s="45" t="s">
        <v>1052</v>
      </c>
      <c r="D67" s="8" t="s">
        <v>13</v>
      </c>
      <c r="E67" s="8" t="s">
        <v>718</v>
      </c>
      <c r="F67" s="8" t="s">
        <v>765</v>
      </c>
      <c r="G67" s="8" t="s">
        <v>14</v>
      </c>
      <c r="H67" s="8" t="s">
        <v>766</v>
      </c>
      <c r="I67" s="8" t="s">
        <v>675</v>
      </c>
      <c r="J67" s="8" t="s">
        <v>767</v>
      </c>
      <c r="K67" s="7" t="s">
        <v>18</v>
      </c>
      <c r="L67" s="7" t="s">
        <v>18</v>
      </c>
      <c r="M67" s="7" t="s">
        <v>22</v>
      </c>
      <c r="N67" s="64">
        <v>17</v>
      </c>
      <c r="O67" s="64">
        <v>37</v>
      </c>
      <c r="P67" s="64"/>
      <c r="Q67" s="64">
        <f>N67+O67+P67</f>
        <v>54</v>
      </c>
      <c r="R67" s="64"/>
    </row>
    <row r="68" spans="1:18" ht="30" x14ac:dyDescent="0.25">
      <c r="A68" s="7">
        <f t="shared" si="1"/>
        <v>41</v>
      </c>
      <c r="B68" s="45" t="s">
        <v>1050</v>
      </c>
      <c r="C68" s="45" t="s">
        <v>1052</v>
      </c>
      <c r="D68" s="8" t="s">
        <v>13</v>
      </c>
      <c r="E68" s="8" t="s">
        <v>718</v>
      </c>
      <c r="F68" s="8" t="s">
        <v>673</v>
      </c>
      <c r="G68" s="8" t="s">
        <v>14</v>
      </c>
      <c r="H68" s="8" t="s">
        <v>674</v>
      </c>
      <c r="I68" s="8" t="s">
        <v>675</v>
      </c>
      <c r="J68" s="8" t="s">
        <v>676</v>
      </c>
      <c r="K68" s="7" t="s">
        <v>18</v>
      </c>
      <c r="L68" s="7" t="s">
        <v>18</v>
      </c>
      <c r="M68" s="7" t="s">
        <v>18</v>
      </c>
      <c r="N68" s="64">
        <v>16</v>
      </c>
      <c r="O68" s="64">
        <v>35</v>
      </c>
      <c r="P68" s="64">
        <v>24</v>
      </c>
      <c r="Q68" s="64">
        <f>N68+O68+P68</f>
        <v>75</v>
      </c>
      <c r="R68" s="64"/>
    </row>
    <row r="69" spans="1:18" ht="15.75" x14ac:dyDescent="0.25">
      <c r="A69" s="74"/>
      <c r="B69" s="63"/>
      <c r="C69" s="63"/>
      <c r="D69" s="63"/>
      <c r="E69" s="74"/>
      <c r="F69" s="74"/>
      <c r="G69" s="74"/>
      <c r="H69" s="74"/>
      <c r="I69" s="74"/>
      <c r="J69" s="74"/>
      <c r="K69" s="74"/>
      <c r="L69" s="74"/>
      <c r="M69" s="74"/>
      <c r="N69" s="76">
        <f>SUM(N65:N68)</f>
        <v>70</v>
      </c>
      <c r="O69" s="76">
        <f>SUM(O65:O68)</f>
        <v>167</v>
      </c>
      <c r="P69" s="76">
        <f>SUM(P65:P68)</f>
        <v>124</v>
      </c>
      <c r="Q69" s="76">
        <f>SUM(Q65:Q68)</f>
        <v>361</v>
      </c>
      <c r="R69" s="76"/>
    </row>
    <row r="70" spans="1:18" ht="15.75" x14ac:dyDescent="0.25">
      <c r="A70" s="7"/>
      <c r="B70" s="45"/>
      <c r="C70" s="45"/>
      <c r="D70" s="45"/>
      <c r="E70" s="112" t="s">
        <v>1155</v>
      </c>
      <c r="F70" s="112"/>
      <c r="G70" s="7"/>
      <c r="H70" s="7"/>
      <c r="I70" s="7"/>
      <c r="J70" s="7"/>
      <c r="K70" s="7"/>
      <c r="L70" s="7"/>
      <c r="M70" s="7"/>
      <c r="N70" s="64"/>
      <c r="O70" s="64"/>
      <c r="P70" s="64"/>
      <c r="Q70" s="64"/>
      <c r="R70" s="64"/>
    </row>
    <row r="71" spans="1:18" x14ac:dyDescent="0.25">
      <c r="A71" s="7">
        <v>42</v>
      </c>
      <c r="B71" s="45" t="s">
        <v>1050</v>
      </c>
      <c r="C71" s="45" t="s">
        <v>1052</v>
      </c>
      <c r="D71" s="8" t="s">
        <v>13</v>
      </c>
      <c r="E71" s="8" t="s">
        <v>697</v>
      </c>
      <c r="F71" s="8"/>
      <c r="G71" s="8" t="s">
        <v>14</v>
      </c>
      <c r="H71" s="8" t="s">
        <v>698</v>
      </c>
      <c r="I71" s="8" t="s">
        <v>643</v>
      </c>
      <c r="J71" s="8" t="s">
        <v>699</v>
      </c>
      <c r="K71" s="7" t="s">
        <v>18</v>
      </c>
      <c r="L71" s="7" t="s">
        <v>18</v>
      </c>
      <c r="M71" s="7" t="s">
        <v>18</v>
      </c>
      <c r="N71" s="64">
        <v>0</v>
      </c>
      <c r="O71" s="64">
        <v>45</v>
      </c>
      <c r="P71" s="64">
        <v>171</v>
      </c>
      <c r="Q71" s="64">
        <f>N71+O71+P71</f>
        <v>216</v>
      </c>
      <c r="R71" s="64"/>
    </row>
    <row r="72" spans="1:18" x14ac:dyDescent="0.25">
      <c r="A72" s="7">
        <f t="shared" si="1"/>
        <v>43</v>
      </c>
      <c r="B72" s="45" t="s">
        <v>1050</v>
      </c>
      <c r="C72" s="45" t="s">
        <v>1052</v>
      </c>
      <c r="D72" s="8" t="s">
        <v>13</v>
      </c>
      <c r="E72" s="8" t="s">
        <v>641</v>
      </c>
      <c r="F72" s="8"/>
      <c r="G72" s="8" t="s">
        <v>14</v>
      </c>
      <c r="H72" s="8" t="s">
        <v>642</v>
      </c>
      <c r="I72" s="8" t="s">
        <v>643</v>
      </c>
      <c r="J72" s="8" t="s">
        <v>644</v>
      </c>
      <c r="K72" s="7" t="s">
        <v>18</v>
      </c>
      <c r="L72" s="7" t="s">
        <v>18</v>
      </c>
      <c r="M72" s="7" t="s">
        <v>22</v>
      </c>
      <c r="N72" s="64">
        <v>85</v>
      </c>
      <c r="O72" s="64">
        <v>191</v>
      </c>
      <c r="P72" s="64"/>
      <c r="Q72" s="64">
        <f>N72+O72+P72</f>
        <v>276</v>
      </c>
      <c r="R72" s="64"/>
    </row>
    <row r="73" spans="1:18" x14ac:dyDescent="0.25">
      <c r="A73" s="7">
        <f t="shared" si="1"/>
        <v>44</v>
      </c>
      <c r="B73" s="45" t="s">
        <v>1050</v>
      </c>
      <c r="C73" s="45" t="s">
        <v>1052</v>
      </c>
      <c r="D73" s="8" t="s">
        <v>13</v>
      </c>
      <c r="E73" s="8" t="s">
        <v>641</v>
      </c>
      <c r="F73" s="8" t="s">
        <v>715</v>
      </c>
      <c r="G73" s="8" t="s">
        <v>14</v>
      </c>
      <c r="H73" s="8" t="s">
        <v>716</v>
      </c>
      <c r="I73" s="8" t="s">
        <v>643</v>
      </c>
      <c r="J73" s="8" t="s">
        <v>717</v>
      </c>
      <c r="K73" s="7" t="s">
        <v>18</v>
      </c>
      <c r="L73" s="7" t="s">
        <v>18</v>
      </c>
      <c r="M73" s="7" t="s">
        <v>22</v>
      </c>
      <c r="N73" s="64">
        <v>12</v>
      </c>
      <c r="O73" s="64">
        <v>20</v>
      </c>
      <c r="P73" s="64"/>
      <c r="Q73" s="64">
        <f>N73+O73+P73</f>
        <v>32</v>
      </c>
      <c r="R73" s="64"/>
    </row>
    <row r="74" spans="1:18" ht="15.75" x14ac:dyDescent="0.25">
      <c r="A74" s="7"/>
      <c r="B74" s="63"/>
      <c r="C74" s="63"/>
      <c r="D74" s="63"/>
      <c r="E74" s="74"/>
      <c r="F74" s="74"/>
      <c r="G74" s="74"/>
      <c r="H74" s="74"/>
      <c r="I74" s="74"/>
      <c r="J74" s="74"/>
      <c r="K74" s="74"/>
      <c r="L74" s="74"/>
      <c r="M74" s="74"/>
      <c r="N74" s="76">
        <f>SUM(N71:N73)</f>
        <v>97</v>
      </c>
      <c r="O74" s="76">
        <f>SUM(O71:O73)</f>
        <v>256</v>
      </c>
      <c r="P74" s="76">
        <f>SUM(P71:P73)</f>
        <v>171</v>
      </c>
      <c r="Q74" s="76">
        <f>SUM(Q71:Q73)</f>
        <v>524</v>
      </c>
      <c r="R74" s="116"/>
    </row>
    <row r="75" spans="1:18" ht="22.5" customHeight="1" x14ac:dyDescent="0.25">
      <c r="A75" s="7"/>
      <c r="B75" s="45"/>
      <c r="C75" s="45"/>
      <c r="D75" s="45"/>
      <c r="E75" s="95" t="s">
        <v>1047</v>
      </c>
      <c r="F75" s="7"/>
      <c r="G75" s="7"/>
      <c r="H75" s="7"/>
      <c r="I75" s="7"/>
      <c r="J75" s="7"/>
      <c r="K75" s="7"/>
      <c r="L75" s="7"/>
      <c r="M75" s="7"/>
      <c r="N75" s="118">
        <f>N74+N69+N63+N60+N55+N48+N42+N37+N33+N27+N22+N18+N11</f>
        <v>1135</v>
      </c>
      <c r="O75" s="118">
        <f t="shared" ref="O75:R75" si="3">O74+O69+O63+O60+O55+O48+O42+O37+O33+O27+O22+O18+O11</f>
        <v>2635</v>
      </c>
      <c r="P75" s="118">
        <f t="shared" si="3"/>
        <v>1916</v>
      </c>
      <c r="Q75" s="118">
        <f t="shared" si="3"/>
        <v>5686</v>
      </c>
      <c r="R75" s="118">
        <f t="shared" si="3"/>
        <v>0</v>
      </c>
    </row>
    <row r="76" spans="1:18" x14ac:dyDescent="0.25">
      <c r="P76" s="111"/>
    </row>
  </sheetData>
  <sortState xmlns:xlrd2="http://schemas.microsoft.com/office/spreadsheetml/2017/richdata2" ref="B6:Q75">
    <sortCondition descending="1" ref="C6:C75"/>
    <sortCondition ref="E6:E75"/>
  </sortState>
  <mergeCells count="1">
    <mergeCell ref="A3:P3"/>
  </mergeCells>
  <pageMargins left="0.7" right="0.7" top="0.75" bottom="0.75" header="0.3" footer="0.3"/>
  <pageSetup paperSize="9" scale="6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CF94DD-0F58-40FD-91F6-806F8BA984B9}">
  <sheetPr codeName="Foaie9"/>
  <dimension ref="A2:R64"/>
  <sheetViews>
    <sheetView workbookViewId="0">
      <pane ySplit="4" topLeftCell="A48" activePane="bottomLeft" state="frozen"/>
      <selection pane="bottomLeft" activeCell="C44" sqref="C44"/>
    </sheetView>
  </sheetViews>
  <sheetFormatPr defaultRowHeight="15" x14ac:dyDescent="0.25"/>
  <cols>
    <col min="1" max="1" width="5.7109375" style="96" customWidth="1"/>
    <col min="2" max="2" width="8.85546875" style="46" customWidth="1"/>
    <col min="3" max="3" width="6.7109375" style="46" customWidth="1"/>
    <col min="4" max="4" width="10.28515625" style="46" customWidth="1"/>
    <col min="5" max="6" width="45.140625" style="96" customWidth="1"/>
    <col min="7" max="7" width="9.140625" style="96"/>
    <col min="8" max="8" width="12.7109375" style="96" customWidth="1"/>
    <col min="9" max="9" width="21.28515625" style="96" customWidth="1"/>
    <col min="10" max="10" width="19.42578125" style="96" customWidth="1"/>
    <col min="11" max="12" width="9.140625" style="96"/>
    <col min="13" max="13" width="10.140625" style="96" customWidth="1"/>
    <col min="14" max="15" width="9.140625" style="96"/>
    <col min="16" max="16" width="9.85546875" style="96" customWidth="1"/>
    <col min="17" max="16384" width="9.140625" style="96"/>
  </cols>
  <sheetData>
    <row r="2" spans="1:18" ht="18.75" x14ac:dyDescent="0.25">
      <c r="E2" s="53" t="s">
        <v>1010</v>
      </c>
      <c r="F2" s="53"/>
    </row>
    <row r="3" spans="1:18" ht="18.75" x14ac:dyDescent="0.25">
      <c r="A3" s="121" t="s">
        <v>1001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98"/>
      <c r="R3" s="109"/>
    </row>
    <row r="4" spans="1:18" ht="44.45" customHeight="1" x14ac:dyDescent="0.25">
      <c r="A4" s="2"/>
      <c r="B4" s="2" t="s">
        <v>1049</v>
      </c>
      <c r="C4" s="2" t="s">
        <v>1054</v>
      </c>
      <c r="D4" s="6" t="s">
        <v>1</v>
      </c>
      <c r="E4" s="3" t="s">
        <v>1157</v>
      </c>
      <c r="F4" s="3" t="s">
        <v>1158</v>
      </c>
      <c r="G4" s="3" t="s">
        <v>2</v>
      </c>
      <c r="H4" s="3" t="s">
        <v>3</v>
      </c>
      <c r="I4" s="3" t="s">
        <v>4</v>
      </c>
      <c r="J4" s="3" t="s">
        <v>5</v>
      </c>
      <c r="K4" s="3" t="s">
        <v>6</v>
      </c>
      <c r="L4" s="3" t="s">
        <v>7</v>
      </c>
      <c r="M4" s="3" t="s">
        <v>8</v>
      </c>
      <c r="N4" s="3" t="s">
        <v>9</v>
      </c>
      <c r="O4" s="3" t="s">
        <v>10</v>
      </c>
      <c r="P4" s="3" t="s">
        <v>11</v>
      </c>
      <c r="Q4" s="3" t="s">
        <v>1159</v>
      </c>
      <c r="R4" s="3" t="s">
        <v>1078</v>
      </c>
    </row>
    <row r="5" spans="1:18" ht="22.5" customHeight="1" x14ac:dyDescent="0.25">
      <c r="A5" s="2"/>
      <c r="B5" s="2"/>
      <c r="C5" s="2"/>
      <c r="D5" s="6"/>
      <c r="E5" s="59" t="s">
        <v>1090</v>
      </c>
      <c r="F5" s="59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</row>
    <row r="6" spans="1:18" ht="31.5" customHeight="1" x14ac:dyDescent="0.25">
      <c r="A6" s="45">
        <v>1</v>
      </c>
      <c r="B6" s="45" t="s">
        <v>1050</v>
      </c>
      <c r="C6" s="45" t="s">
        <v>1055</v>
      </c>
      <c r="D6" s="8" t="s">
        <v>13</v>
      </c>
      <c r="E6" s="8" t="s">
        <v>1173</v>
      </c>
      <c r="F6" s="8" t="s">
        <v>794</v>
      </c>
      <c r="G6" s="8" t="s">
        <v>14</v>
      </c>
      <c r="H6" s="8" t="s">
        <v>795</v>
      </c>
      <c r="I6" s="8" t="s">
        <v>786</v>
      </c>
      <c r="J6" s="8" t="s">
        <v>796</v>
      </c>
      <c r="K6" s="7" t="s">
        <v>18</v>
      </c>
      <c r="L6" s="7" t="s">
        <v>22</v>
      </c>
      <c r="M6" s="7" t="s">
        <v>22</v>
      </c>
      <c r="N6" s="7">
        <v>40</v>
      </c>
      <c r="O6" s="7"/>
      <c r="P6" s="7"/>
      <c r="Q6" s="7">
        <f>N6+O6+P6</f>
        <v>40</v>
      </c>
      <c r="R6" s="7"/>
    </row>
    <row r="7" spans="1:18" ht="33" customHeight="1" x14ac:dyDescent="0.25">
      <c r="A7" s="45">
        <v>2</v>
      </c>
      <c r="B7" s="45" t="s">
        <v>1050</v>
      </c>
      <c r="C7" s="45" t="s">
        <v>1055</v>
      </c>
      <c r="D7" s="8" t="s">
        <v>13</v>
      </c>
      <c r="E7" s="8" t="s">
        <v>1173</v>
      </c>
      <c r="F7" s="8" t="s">
        <v>827</v>
      </c>
      <c r="G7" s="8" t="s">
        <v>14</v>
      </c>
      <c r="H7" s="8" t="s">
        <v>828</v>
      </c>
      <c r="I7" s="8" t="s">
        <v>786</v>
      </c>
      <c r="J7" s="8" t="s">
        <v>829</v>
      </c>
      <c r="K7" s="7" t="s">
        <v>18</v>
      </c>
      <c r="L7" s="7" t="s">
        <v>22</v>
      </c>
      <c r="M7" s="7" t="s">
        <v>22</v>
      </c>
      <c r="N7" s="7">
        <v>68</v>
      </c>
      <c r="O7" s="7"/>
      <c r="P7" s="7"/>
      <c r="Q7" s="7">
        <f>N7+O7+P7</f>
        <v>68</v>
      </c>
      <c r="R7" s="7"/>
    </row>
    <row r="8" spans="1:18" ht="33.75" customHeight="1" x14ac:dyDescent="0.25">
      <c r="A8" s="45">
        <v>3</v>
      </c>
      <c r="B8" s="45" t="s">
        <v>1050</v>
      </c>
      <c r="C8" s="45" t="s">
        <v>1055</v>
      </c>
      <c r="D8" s="8" t="s">
        <v>13</v>
      </c>
      <c r="E8" s="8" t="s">
        <v>1173</v>
      </c>
      <c r="F8" s="8" t="s">
        <v>805</v>
      </c>
      <c r="G8" s="8" t="s">
        <v>14</v>
      </c>
      <c r="H8" s="8" t="s">
        <v>806</v>
      </c>
      <c r="I8" s="8" t="s">
        <v>786</v>
      </c>
      <c r="J8" s="8" t="s">
        <v>807</v>
      </c>
      <c r="K8" s="7" t="s">
        <v>18</v>
      </c>
      <c r="L8" s="7" t="s">
        <v>22</v>
      </c>
      <c r="M8" s="7" t="s">
        <v>22</v>
      </c>
      <c r="N8" s="7">
        <v>22</v>
      </c>
      <c r="O8" s="7"/>
      <c r="P8" s="7"/>
      <c r="Q8" s="7">
        <f>N8+O8+P8</f>
        <v>22</v>
      </c>
      <c r="R8" s="7"/>
    </row>
    <row r="9" spans="1:18" ht="17.25" customHeight="1" x14ac:dyDescent="0.25">
      <c r="A9" s="58"/>
      <c r="B9" s="63"/>
      <c r="C9" s="63"/>
      <c r="D9" s="75"/>
      <c r="E9" s="75"/>
      <c r="F9" s="75"/>
      <c r="G9" s="75"/>
      <c r="H9" s="75"/>
      <c r="I9" s="75"/>
      <c r="J9" s="75"/>
      <c r="K9" s="74"/>
      <c r="L9" s="74"/>
      <c r="M9" s="74"/>
      <c r="N9" s="110">
        <f>SUM(N6:N8)</f>
        <v>130</v>
      </c>
      <c r="O9" s="110"/>
      <c r="P9" s="110"/>
      <c r="Q9" s="110">
        <f>SUM(Q6:Q8)</f>
        <v>130</v>
      </c>
      <c r="R9" s="110"/>
    </row>
    <row r="10" spans="1:18" ht="21.75" customHeight="1" x14ac:dyDescent="0.25">
      <c r="A10" s="2"/>
      <c r="B10" s="45"/>
      <c r="C10" s="45"/>
      <c r="D10" s="8"/>
      <c r="E10" s="59" t="s">
        <v>1091</v>
      </c>
      <c r="F10" s="59"/>
      <c r="G10" s="8"/>
      <c r="H10" s="8"/>
      <c r="I10" s="8"/>
      <c r="J10" s="8"/>
      <c r="K10" s="7"/>
      <c r="L10" s="7"/>
      <c r="M10" s="7"/>
      <c r="N10" s="7"/>
      <c r="O10" s="7"/>
      <c r="P10" s="7"/>
      <c r="Q10" s="7"/>
      <c r="R10" s="7"/>
    </row>
    <row r="11" spans="1:18" ht="31.15" customHeight="1" x14ac:dyDescent="0.25">
      <c r="A11" s="7">
        <v>4</v>
      </c>
      <c r="B11" s="45" t="s">
        <v>1050</v>
      </c>
      <c r="C11" s="45" t="s">
        <v>1055</v>
      </c>
      <c r="D11" s="8" t="s">
        <v>13</v>
      </c>
      <c r="E11" s="8" t="s">
        <v>784</v>
      </c>
      <c r="F11" s="8"/>
      <c r="G11" s="8" t="s">
        <v>14</v>
      </c>
      <c r="H11" s="8" t="s">
        <v>785</v>
      </c>
      <c r="I11" s="8" t="s">
        <v>786</v>
      </c>
      <c r="J11" s="8" t="s">
        <v>787</v>
      </c>
      <c r="K11" s="7" t="s">
        <v>22</v>
      </c>
      <c r="L11" s="7" t="s">
        <v>18</v>
      </c>
      <c r="M11" s="7" t="s">
        <v>18</v>
      </c>
      <c r="N11" s="7"/>
      <c r="O11" s="7">
        <v>139</v>
      </c>
      <c r="P11" s="7">
        <v>111</v>
      </c>
      <c r="Q11" s="7">
        <f t="shared" ref="Q11:Q15" si="0">N11+O11+P11</f>
        <v>250</v>
      </c>
      <c r="R11" s="7"/>
    </row>
    <row r="12" spans="1:18" ht="34.15" customHeight="1" x14ac:dyDescent="0.25">
      <c r="A12" s="7">
        <v>5</v>
      </c>
      <c r="B12" s="45" t="s">
        <v>1050</v>
      </c>
      <c r="C12" s="45" t="s">
        <v>1055</v>
      </c>
      <c r="D12" s="8" t="s">
        <v>13</v>
      </c>
      <c r="E12" s="8" t="s">
        <v>837</v>
      </c>
      <c r="F12" s="8"/>
      <c r="G12" s="8" t="s">
        <v>14</v>
      </c>
      <c r="H12" s="8" t="s">
        <v>838</v>
      </c>
      <c r="I12" s="8" t="s">
        <v>786</v>
      </c>
      <c r="J12" s="8" t="s">
        <v>839</v>
      </c>
      <c r="K12" s="7" t="s">
        <v>22</v>
      </c>
      <c r="L12" s="7" t="s">
        <v>18</v>
      </c>
      <c r="M12" s="7" t="s">
        <v>18</v>
      </c>
      <c r="N12" s="7"/>
      <c r="O12" s="7">
        <v>454</v>
      </c>
      <c r="P12" s="7">
        <v>345</v>
      </c>
      <c r="Q12" s="7">
        <f t="shared" si="0"/>
        <v>799</v>
      </c>
      <c r="R12" s="7"/>
    </row>
    <row r="13" spans="1:18" ht="30" x14ac:dyDescent="0.25">
      <c r="A13" s="7">
        <v>6</v>
      </c>
      <c r="B13" s="45" t="s">
        <v>1050</v>
      </c>
      <c r="C13" s="45" t="s">
        <v>1055</v>
      </c>
      <c r="D13" s="8" t="s">
        <v>13</v>
      </c>
      <c r="E13" s="8" t="s">
        <v>866</v>
      </c>
      <c r="F13" s="8"/>
      <c r="G13" s="8" t="s">
        <v>14</v>
      </c>
      <c r="H13" s="8" t="s">
        <v>867</v>
      </c>
      <c r="I13" s="8" t="s">
        <v>786</v>
      </c>
      <c r="J13" s="8" t="s">
        <v>868</v>
      </c>
      <c r="K13" s="7" t="s">
        <v>22</v>
      </c>
      <c r="L13" s="7" t="s">
        <v>22</v>
      </c>
      <c r="M13" s="7" t="s">
        <v>18</v>
      </c>
      <c r="N13" s="7"/>
      <c r="O13" s="7"/>
      <c r="P13" s="7">
        <v>114</v>
      </c>
      <c r="Q13" s="7">
        <f t="shared" si="0"/>
        <v>114</v>
      </c>
      <c r="R13" s="7"/>
    </row>
    <row r="14" spans="1:18" ht="30" x14ac:dyDescent="0.25">
      <c r="A14" s="7">
        <v>7</v>
      </c>
      <c r="B14" s="45" t="s">
        <v>1050</v>
      </c>
      <c r="C14" s="45" t="s">
        <v>1055</v>
      </c>
      <c r="D14" s="8" t="s">
        <v>13</v>
      </c>
      <c r="E14" s="8" t="s">
        <v>791</v>
      </c>
      <c r="F14" s="8"/>
      <c r="G14" s="8" t="s">
        <v>14</v>
      </c>
      <c r="H14" s="8" t="s">
        <v>792</v>
      </c>
      <c r="I14" s="8" t="s">
        <v>786</v>
      </c>
      <c r="J14" s="8" t="s">
        <v>793</v>
      </c>
      <c r="K14" s="7" t="s">
        <v>22</v>
      </c>
      <c r="L14" s="7" t="s">
        <v>18</v>
      </c>
      <c r="M14" s="7" t="s">
        <v>18</v>
      </c>
      <c r="N14" s="7"/>
      <c r="O14" s="7">
        <v>320</v>
      </c>
      <c r="P14" s="7">
        <v>266</v>
      </c>
      <c r="Q14" s="7">
        <f t="shared" si="0"/>
        <v>586</v>
      </c>
      <c r="R14" s="7"/>
    </row>
    <row r="15" spans="1:18" ht="30" x14ac:dyDescent="0.25">
      <c r="A15" s="7">
        <v>8</v>
      </c>
      <c r="B15" s="45" t="s">
        <v>1050</v>
      </c>
      <c r="C15" s="45" t="s">
        <v>1055</v>
      </c>
      <c r="D15" s="8" t="s">
        <v>13</v>
      </c>
      <c r="E15" s="8" t="s">
        <v>788</v>
      </c>
      <c r="F15" s="8"/>
      <c r="G15" s="8" t="s">
        <v>14</v>
      </c>
      <c r="H15" s="8" t="s">
        <v>789</v>
      </c>
      <c r="I15" s="8" t="s">
        <v>786</v>
      </c>
      <c r="J15" s="8" t="s">
        <v>790</v>
      </c>
      <c r="K15" s="7" t="s">
        <v>22</v>
      </c>
      <c r="L15" s="7" t="s">
        <v>18</v>
      </c>
      <c r="M15" s="7" t="s">
        <v>18</v>
      </c>
      <c r="N15" s="7"/>
      <c r="O15" s="7">
        <v>179</v>
      </c>
      <c r="P15" s="7">
        <v>0</v>
      </c>
      <c r="Q15" s="7">
        <f t="shared" si="0"/>
        <v>179</v>
      </c>
      <c r="R15" s="7"/>
    </row>
    <row r="16" spans="1:18" ht="18.75" customHeight="1" x14ac:dyDescent="0.25">
      <c r="A16" s="74"/>
      <c r="B16" s="63"/>
      <c r="C16" s="63"/>
      <c r="D16" s="75"/>
      <c r="E16" s="75"/>
      <c r="F16" s="75"/>
      <c r="G16" s="75"/>
      <c r="H16" s="75"/>
      <c r="I16" s="75"/>
      <c r="J16" s="75"/>
      <c r="K16" s="74"/>
      <c r="L16" s="74"/>
      <c r="M16" s="74"/>
      <c r="N16" s="110"/>
      <c r="O16" s="110">
        <f>SUM(O11:O15)</f>
        <v>1092</v>
      </c>
      <c r="P16" s="110">
        <f>SUM(P11:P15)</f>
        <v>836</v>
      </c>
      <c r="Q16" s="110">
        <f>SUM(Q11:Q15)</f>
        <v>1928</v>
      </c>
      <c r="R16" s="110"/>
    </row>
    <row r="17" spans="1:18" ht="18.75" customHeight="1" x14ac:dyDescent="0.25">
      <c r="A17" s="7"/>
      <c r="B17" s="45"/>
      <c r="C17" s="45"/>
      <c r="D17" s="8"/>
      <c r="E17" s="59" t="s">
        <v>1092</v>
      </c>
      <c r="F17" s="59"/>
      <c r="G17" s="8"/>
      <c r="H17" s="8"/>
      <c r="I17" s="8"/>
      <c r="J17" s="8"/>
      <c r="K17" s="7"/>
      <c r="L17" s="7"/>
      <c r="M17" s="7"/>
      <c r="N17" s="7"/>
      <c r="O17" s="7"/>
      <c r="P17" s="7"/>
      <c r="Q17" s="7"/>
      <c r="R17" s="7"/>
    </row>
    <row r="18" spans="1:18" ht="24.75" customHeight="1" x14ac:dyDescent="0.25">
      <c r="A18" s="7">
        <v>9</v>
      </c>
      <c r="B18" s="45" t="s">
        <v>1050</v>
      </c>
      <c r="C18" s="45" t="s">
        <v>1052</v>
      </c>
      <c r="D18" s="8" t="s">
        <v>13</v>
      </c>
      <c r="E18" s="8" t="s">
        <v>830</v>
      </c>
      <c r="F18" s="8"/>
      <c r="G18" s="8" t="s">
        <v>14</v>
      </c>
      <c r="H18" s="8" t="s">
        <v>831</v>
      </c>
      <c r="I18" s="8" t="s">
        <v>832</v>
      </c>
      <c r="J18" s="8" t="s">
        <v>833</v>
      </c>
      <c r="K18" s="7" t="s">
        <v>18</v>
      </c>
      <c r="L18" s="7" t="s">
        <v>18</v>
      </c>
      <c r="M18" s="7" t="s">
        <v>18</v>
      </c>
      <c r="N18" s="7">
        <v>68</v>
      </c>
      <c r="O18" s="7">
        <v>140</v>
      </c>
      <c r="P18" s="7">
        <v>93</v>
      </c>
      <c r="Q18" s="7">
        <f>N18+O18+P18</f>
        <v>301</v>
      </c>
      <c r="R18" s="7"/>
    </row>
    <row r="19" spans="1:18" ht="33.75" customHeight="1" x14ac:dyDescent="0.25">
      <c r="A19" s="7">
        <v>10</v>
      </c>
      <c r="B19" s="45" t="s">
        <v>1050</v>
      </c>
      <c r="C19" s="45" t="s">
        <v>1052</v>
      </c>
      <c r="D19" s="8" t="s">
        <v>13</v>
      </c>
      <c r="E19" s="8" t="s">
        <v>830</v>
      </c>
      <c r="F19" s="8" t="s">
        <v>850</v>
      </c>
      <c r="G19" s="8" t="s">
        <v>14</v>
      </c>
      <c r="H19" s="8" t="s">
        <v>851</v>
      </c>
      <c r="I19" s="8" t="s">
        <v>832</v>
      </c>
      <c r="J19" s="8" t="s">
        <v>852</v>
      </c>
      <c r="K19" s="7" t="s">
        <v>18</v>
      </c>
      <c r="L19" s="7" t="s">
        <v>18</v>
      </c>
      <c r="M19" s="7" t="s">
        <v>18</v>
      </c>
      <c r="N19" s="7">
        <v>18</v>
      </c>
      <c r="O19" s="7">
        <v>114</v>
      </c>
      <c r="P19" s="7">
        <v>44</v>
      </c>
      <c r="Q19" s="7">
        <f>N19+O19+P19</f>
        <v>176</v>
      </c>
      <c r="R19" s="7"/>
    </row>
    <row r="20" spans="1:18" ht="18.75" customHeight="1" x14ac:dyDescent="0.25">
      <c r="A20" s="74"/>
      <c r="B20" s="63"/>
      <c r="C20" s="63"/>
      <c r="D20" s="75"/>
      <c r="E20" s="75"/>
      <c r="F20" s="75"/>
      <c r="G20" s="75"/>
      <c r="H20" s="75"/>
      <c r="I20" s="75"/>
      <c r="J20" s="75"/>
      <c r="K20" s="74"/>
      <c r="L20" s="74"/>
      <c r="M20" s="74"/>
      <c r="N20" s="110">
        <f>SUM(N18:N19)</f>
        <v>86</v>
      </c>
      <c r="O20" s="110">
        <f>SUM(O18:O19)</f>
        <v>254</v>
      </c>
      <c r="P20" s="110">
        <f>SUM(P18:P19)</f>
        <v>137</v>
      </c>
      <c r="Q20" s="110">
        <f>SUM(Q18:Q19)</f>
        <v>477</v>
      </c>
      <c r="R20" s="110"/>
    </row>
    <row r="21" spans="1:18" ht="18.75" customHeight="1" x14ac:dyDescent="0.25">
      <c r="A21" s="7"/>
      <c r="B21" s="45"/>
      <c r="C21" s="45"/>
      <c r="D21" s="8"/>
      <c r="E21" s="59" t="s">
        <v>1093</v>
      </c>
      <c r="F21" s="59"/>
      <c r="G21" s="8"/>
      <c r="H21" s="8"/>
      <c r="I21" s="8"/>
      <c r="J21" s="8"/>
      <c r="K21" s="7"/>
      <c r="L21" s="7"/>
      <c r="M21" s="7"/>
      <c r="N21" s="7"/>
      <c r="O21" s="7"/>
      <c r="P21" s="7"/>
      <c r="Q21" s="7"/>
      <c r="R21" s="7"/>
    </row>
    <row r="22" spans="1:18" ht="18.75" customHeight="1" x14ac:dyDescent="0.25">
      <c r="A22" s="7">
        <v>11</v>
      </c>
      <c r="B22" s="45" t="s">
        <v>1050</v>
      </c>
      <c r="C22" s="45" t="s">
        <v>1052</v>
      </c>
      <c r="D22" s="8" t="s">
        <v>13</v>
      </c>
      <c r="E22" s="8" t="s">
        <v>808</v>
      </c>
      <c r="F22" s="8"/>
      <c r="G22" s="8" t="s">
        <v>14</v>
      </c>
      <c r="H22" s="8" t="s">
        <v>809</v>
      </c>
      <c r="I22" s="8" t="s">
        <v>810</v>
      </c>
      <c r="J22" s="8" t="s">
        <v>811</v>
      </c>
      <c r="K22" s="7" t="s">
        <v>18</v>
      </c>
      <c r="L22" s="7" t="s">
        <v>18</v>
      </c>
      <c r="M22" s="7" t="s">
        <v>18</v>
      </c>
      <c r="N22" s="7">
        <v>31</v>
      </c>
      <c r="O22" s="7">
        <v>46</v>
      </c>
      <c r="P22" s="7">
        <v>29</v>
      </c>
      <c r="Q22" s="7">
        <f>N22+O22+P22</f>
        <v>106</v>
      </c>
      <c r="R22" s="7"/>
    </row>
    <row r="23" spans="1:18" ht="18.75" customHeight="1" x14ac:dyDescent="0.25">
      <c r="A23" s="74"/>
      <c r="B23" s="63"/>
      <c r="C23" s="63"/>
      <c r="D23" s="75"/>
      <c r="E23" s="75"/>
      <c r="F23" s="75"/>
      <c r="G23" s="75"/>
      <c r="H23" s="75"/>
      <c r="I23" s="75"/>
      <c r="J23" s="75"/>
      <c r="K23" s="74"/>
      <c r="L23" s="74"/>
      <c r="M23" s="74"/>
      <c r="N23" s="110">
        <f>SUM(N22)</f>
        <v>31</v>
      </c>
      <c r="O23" s="110">
        <f>SUM(O22)</f>
        <v>46</v>
      </c>
      <c r="P23" s="110">
        <f>SUM(P22)</f>
        <v>29</v>
      </c>
      <c r="Q23" s="110">
        <f>SUM(Q22)</f>
        <v>106</v>
      </c>
      <c r="R23" s="110"/>
    </row>
    <row r="24" spans="1:18" ht="18.75" customHeight="1" x14ac:dyDescent="0.25">
      <c r="A24" s="7"/>
      <c r="B24" s="45"/>
      <c r="C24" s="45"/>
      <c r="D24" s="8"/>
      <c r="E24" s="59" t="s">
        <v>1094</v>
      </c>
      <c r="F24" s="59"/>
      <c r="G24" s="8"/>
      <c r="H24" s="8"/>
      <c r="I24" s="8"/>
      <c r="J24" s="8"/>
      <c r="K24" s="7"/>
      <c r="L24" s="7"/>
      <c r="M24" s="7"/>
      <c r="N24" s="7"/>
      <c r="O24" s="7"/>
      <c r="P24" s="7"/>
      <c r="Q24" s="7"/>
      <c r="R24" s="7"/>
    </row>
    <row r="25" spans="1:18" ht="18.75" customHeight="1" x14ac:dyDescent="0.25">
      <c r="A25" s="7">
        <v>12</v>
      </c>
      <c r="B25" s="45" t="s">
        <v>1050</v>
      </c>
      <c r="C25" s="45" t="s">
        <v>1052</v>
      </c>
      <c r="D25" s="8" t="s">
        <v>13</v>
      </c>
      <c r="E25" s="8" t="s">
        <v>862</v>
      </c>
      <c r="F25" s="8"/>
      <c r="G25" s="8" t="s">
        <v>14</v>
      </c>
      <c r="H25" s="8" t="s">
        <v>863</v>
      </c>
      <c r="I25" s="8" t="s">
        <v>864</v>
      </c>
      <c r="J25" s="8" t="s">
        <v>865</v>
      </c>
      <c r="K25" s="7" t="s">
        <v>18</v>
      </c>
      <c r="L25" s="7" t="s">
        <v>18</v>
      </c>
      <c r="M25" s="7" t="s">
        <v>18</v>
      </c>
      <c r="N25" s="7">
        <v>29</v>
      </c>
      <c r="O25" s="7">
        <v>65</v>
      </c>
      <c r="P25" s="7">
        <v>60</v>
      </c>
      <c r="Q25" s="7">
        <f>N25+O25+P25</f>
        <v>154</v>
      </c>
      <c r="R25" s="7"/>
    </row>
    <row r="26" spans="1:18" ht="18.75" customHeight="1" x14ac:dyDescent="0.25">
      <c r="A26" s="74"/>
      <c r="B26" s="74"/>
      <c r="C26" s="63"/>
      <c r="D26" s="63"/>
      <c r="E26" s="75"/>
      <c r="F26" s="75"/>
      <c r="G26" s="69"/>
      <c r="H26" s="75"/>
      <c r="I26" s="75"/>
      <c r="J26" s="75"/>
      <c r="K26" s="75"/>
      <c r="L26" s="74"/>
      <c r="M26" s="74"/>
      <c r="N26" s="110">
        <f>SUM(N25)</f>
        <v>29</v>
      </c>
      <c r="O26" s="110">
        <f>SUM(O25)</f>
        <v>65</v>
      </c>
      <c r="P26" s="110">
        <f>SUM(P25)</f>
        <v>60</v>
      </c>
      <c r="Q26" s="110">
        <f>SUM(Q25)</f>
        <v>154</v>
      </c>
      <c r="R26" s="110"/>
    </row>
    <row r="27" spans="1:18" ht="18.75" customHeight="1" x14ac:dyDescent="0.25">
      <c r="A27" s="7"/>
      <c r="B27" s="7"/>
      <c r="C27" s="45"/>
      <c r="D27" s="45"/>
      <c r="E27" s="59" t="s">
        <v>1095</v>
      </c>
      <c r="F27" s="59"/>
      <c r="G27" s="59"/>
      <c r="H27" s="8"/>
      <c r="I27" s="8"/>
      <c r="J27" s="8"/>
      <c r="K27" s="8"/>
      <c r="L27" s="7"/>
      <c r="M27" s="7"/>
      <c r="N27" s="7"/>
      <c r="O27" s="7"/>
      <c r="P27" s="7"/>
      <c r="Q27" s="7"/>
      <c r="R27" s="7"/>
    </row>
    <row r="28" spans="1:18" ht="18.75" customHeight="1" x14ac:dyDescent="0.25">
      <c r="A28" s="7">
        <v>13</v>
      </c>
      <c r="B28" s="45" t="s">
        <v>1050</v>
      </c>
      <c r="C28" s="45" t="s">
        <v>1052</v>
      </c>
      <c r="D28" s="8" t="s">
        <v>13</v>
      </c>
      <c r="E28" s="8" t="s">
        <v>879</v>
      </c>
      <c r="F28" s="8"/>
      <c r="G28" s="8" t="s">
        <v>14</v>
      </c>
      <c r="H28" s="8" t="s">
        <v>880</v>
      </c>
      <c r="I28" s="8" t="s">
        <v>803</v>
      </c>
      <c r="J28" s="8" t="s">
        <v>881</v>
      </c>
      <c r="K28" s="7" t="s">
        <v>18</v>
      </c>
      <c r="L28" s="7" t="s">
        <v>18</v>
      </c>
      <c r="M28" s="7" t="s">
        <v>22</v>
      </c>
      <c r="N28" s="7">
        <v>20</v>
      </c>
      <c r="O28" s="7">
        <v>29</v>
      </c>
      <c r="P28" s="7"/>
      <c r="Q28" s="7">
        <f>N28+O28+P28</f>
        <v>49</v>
      </c>
      <c r="R28" s="7"/>
    </row>
    <row r="29" spans="1:18" ht="18.75" customHeight="1" x14ac:dyDescent="0.25">
      <c r="A29" s="7">
        <v>14</v>
      </c>
      <c r="B29" s="45" t="s">
        <v>1050</v>
      </c>
      <c r="C29" s="45" t="s">
        <v>1052</v>
      </c>
      <c r="D29" s="8" t="s">
        <v>13</v>
      </c>
      <c r="E29" s="8" t="s">
        <v>879</v>
      </c>
      <c r="F29" s="8" t="s">
        <v>801</v>
      </c>
      <c r="G29" s="8" t="s">
        <v>14</v>
      </c>
      <c r="H29" s="8" t="s">
        <v>802</v>
      </c>
      <c r="I29" s="8" t="s">
        <v>803</v>
      </c>
      <c r="J29" s="8" t="s">
        <v>804</v>
      </c>
      <c r="K29" s="7" t="s">
        <v>18</v>
      </c>
      <c r="L29" s="7" t="s">
        <v>18</v>
      </c>
      <c r="M29" s="7" t="s">
        <v>22</v>
      </c>
      <c r="N29" s="7">
        <v>15</v>
      </c>
      <c r="O29" s="7">
        <v>22</v>
      </c>
      <c r="P29" s="7"/>
      <c r="Q29" s="7">
        <f>N29+O29+P29</f>
        <v>37</v>
      </c>
      <c r="R29" s="7"/>
    </row>
    <row r="30" spans="1:18" ht="18.75" customHeight="1" x14ac:dyDescent="0.25">
      <c r="A30" s="74"/>
      <c r="B30" s="74"/>
      <c r="C30" s="63"/>
      <c r="D30" s="63"/>
      <c r="E30" s="69"/>
      <c r="F30" s="69"/>
      <c r="G30" s="69"/>
      <c r="H30" s="75"/>
      <c r="I30" s="75"/>
      <c r="J30" s="75"/>
      <c r="K30" s="75"/>
      <c r="L30" s="74"/>
      <c r="M30" s="74"/>
      <c r="N30" s="110">
        <f>SUM(N28:N29)</f>
        <v>35</v>
      </c>
      <c r="O30" s="110">
        <f>SUM(O28:O29)</f>
        <v>51</v>
      </c>
      <c r="P30" s="110"/>
      <c r="Q30" s="110">
        <f>SUM(Q28:Q29)</f>
        <v>86</v>
      </c>
      <c r="R30" s="110"/>
    </row>
    <row r="31" spans="1:18" ht="18.75" customHeight="1" x14ac:dyDescent="0.25">
      <c r="A31" s="7"/>
      <c r="B31" s="7"/>
      <c r="C31" s="45"/>
      <c r="D31" s="45"/>
      <c r="E31" s="59" t="s">
        <v>1096</v>
      </c>
      <c r="F31" s="59"/>
      <c r="G31" s="59"/>
      <c r="H31" s="8"/>
      <c r="I31" s="8"/>
      <c r="J31" s="8"/>
      <c r="K31" s="8"/>
      <c r="L31" s="7"/>
      <c r="M31" s="7"/>
      <c r="N31" s="7"/>
      <c r="O31" s="7"/>
      <c r="P31" s="7"/>
      <c r="Q31" s="7"/>
      <c r="R31" s="7"/>
    </row>
    <row r="32" spans="1:18" ht="18.75" customHeight="1" x14ac:dyDescent="0.25">
      <c r="A32" s="7">
        <v>15</v>
      </c>
      <c r="B32" s="45" t="s">
        <v>1050</v>
      </c>
      <c r="C32" s="45" t="s">
        <v>1052</v>
      </c>
      <c r="D32" s="8" t="s">
        <v>13</v>
      </c>
      <c r="E32" s="8" t="s">
        <v>820</v>
      </c>
      <c r="F32" s="8"/>
      <c r="G32" s="8" t="s">
        <v>14</v>
      </c>
      <c r="H32" s="8" t="s">
        <v>821</v>
      </c>
      <c r="I32" s="8" t="s">
        <v>799</v>
      </c>
      <c r="J32" s="8" t="s">
        <v>822</v>
      </c>
      <c r="K32" s="7" t="s">
        <v>18</v>
      </c>
      <c r="L32" s="7" t="s">
        <v>18</v>
      </c>
      <c r="M32" s="7" t="s">
        <v>18</v>
      </c>
      <c r="N32" s="7">
        <v>11</v>
      </c>
      <c r="O32" s="7">
        <v>22</v>
      </c>
      <c r="P32" s="7">
        <v>46</v>
      </c>
      <c r="Q32" s="7">
        <f>N32+O32+P32</f>
        <v>79</v>
      </c>
      <c r="R32" s="7"/>
    </row>
    <row r="33" spans="1:18" ht="30" x14ac:dyDescent="0.25">
      <c r="A33" s="7">
        <v>16</v>
      </c>
      <c r="B33" s="45" t="s">
        <v>1050</v>
      </c>
      <c r="C33" s="45" t="s">
        <v>1052</v>
      </c>
      <c r="D33" s="8" t="s">
        <v>13</v>
      </c>
      <c r="E33" s="8" t="s">
        <v>820</v>
      </c>
      <c r="F33" s="8" t="s">
        <v>797</v>
      </c>
      <c r="G33" s="8" t="s">
        <v>14</v>
      </c>
      <c r="H33" s="8" t="s">
        <v>798</v>
      </c>
      <c r="I33" s="8" t="s">
        <v>799</v>
      </c>
      <c r="J33" s="8" t="s">
        <v>800</v>
      </c>
      <c r="K33" s="7" t="s">
        <v>18</v>
      </c>
      <c r="L33" s="7" t="s">
        <v>18</v>
      </c>
      <c r="M33" s="7" t="s">
        <v>22</v>
      </c>
      <c r="N33" s="7">
        <v>7</v>
      </c>
      <c r="O33" s="7">
        <v>13</v>
      </c>
      <c r="P33" s="7"/>
      <c r="Q33" s="7">
        <f>N33+O33+P33</f>
        <v>20</v>
      </c>
      <c r="R33" s="7"/>
    </row>
    <row r="34" spans="1:18" ht="18.75" customHeight="1" x14ac:dyDescent="0.25">
      <c r="A34" s="74"/>
      <c r="B34" s="63"/>
      <c r="C34" s="63"/>
      <c r="D34" s="75"/>
      <c r="E34" s="75"/>
      <c r="F34" s="75"/>
      <c r="G34" s="75"/>
      <c r="H34" s="75"/>
      <c r="I34" s="75"/>
      <c r="J34" s="75"/>
      <c r="K34" s="74"/>
      <c r="L34" s="74"/>
      <c r="M34" s="74"/>
      <c r="N34" s="110">
        <f>SUM(N32:N33)</f>
        <v>18</v>
      </c>
      <c r="O34" s="110">
        <f>SUM(O32:O33)</f>
        <v>35</v>
      </c>
      <c r="P34" s="110">
        <f>SUM(P32:P33)</f>
        <v>46</v>
      </c>
      <c r="Q34" s="110">
        <f>SUM(Q32:Q33)</f>
        <v>99</v>
      </c>
      <c r="R34" s="110"/>
    </row>
    <row r="35" spans="1:18" ht="18.75" customHeight="1" x14ac:dyDescent="0.25">
      <c r="A35" s="7"/>
      <c r="B35" s="45"/>
      <c r="C35" s="45"/>
      <c r="D35" s="8"/>
      <c r="E35" s="59" t="s">
        <v>1097</v>
      </c>
      <c r="F35" s="59"/>
      <c r="G35" s="8"/>
      <c r="H35" s="8"/>
      <c r="I35" s="8"/>
      <c r="J35" s="8"/>
      <c r="K35" s="7"/>
      <c r="L35" s="7"/>
      <c r="M35" s="7"/>
      <c r="N35" s="7"/>
      <c r="O35" s="7"/>
      <c r="P35" s="7"/>
      <c r="Q35" s="7"/>
      <c r="R35" s="7"/>
    </row>
    <row r="36" spans="1:18" ht="18.75" customHeight="1" x14ac:dyDescent="0.25">
      <c r="A36" s="7">
        <v>17</v>
      </c>
      <c r="B36" s="45" t="s">
        <v>1050</v>
      </c>
      <c r="C36" s="45" t="s">
        <v>1052</v>
      </c>
      <c r="D36" s="8" t="s">
        <v>13</v>
      </c>
      <c r="E36" s="8" t="s">
        <v>834</v>
      </c>
      <c r="F36" s="8" t="s">
        <v>823</v>
      </c>
      <c r="G36" s="8" t="s">
        <v>14</v>
      </c>
      <c r="H36" s="8" t="s">
        <v>824</v>
      </c>
      <c r="I36" s="8" t="s">
        <v>825</v>
      </c>
      <c r="J36" s="8" t="s">
        <v>826</v>
      </c>
      <c r="K36" s="7" t="s">
        <v>18</v>
      </c>
      <c r="L36" s="7" t="s">
        <v>18</v>
      </c>
      <c r="M36" s="7" t="s">
        <v>22</v>
      </c>
      <c r="N36" s="7">
        <v>24</v>
      </c>
      <c r="O36" s="7">
        <v>35</v>
      </c>
      <c r="P36" s="7"/>
      <c r="Q36" s="7">
        <f>N36+O36+P36</f>
        <v>59</v>
      </c>
      <c r="R36" s="7"/>
    </row>
    <row r="37" spans="1:18" ht="18.75" customHeight="1" x14ac:dyDescent="0.25">
      <c r="A37" s="7">
        <v>18</v>
      </c>
      <c r="B37" s="45" t="s">
        <v>1050</v>
      </c>
      <c r="C37" s="45" t="s">
        <v>1052</v>
      </c>
      <c r="D37" s="8" t="s">
        <v>13</v>
      </c>
      <c r="E37" s="8" t="s">
        <v>834</v>
      </c>
      <c r="F37" s="8"/>
      <c r="G37" s="8" t="s">
        <v>14</v>
      </c>
      <c r="H37" s="8" t="s">
        <v>835</v>
      </c>
      <c r="I37" s="8" t="s">
        <v>825</v>
      </c>
      <c r="J37" s="8" t="s">
        <v>836</v>
      </c>
      <c r="K37" s="7" t="s">
        <v>18</v>
      </c>
      <c r="L37" s="7" t="s">
        <v>18</v>
      </c>
      <c r="M37" s="7" t="s">
        <v>18</v>
      </c>
      <c r="N37" s="7">
        <v>33</v>
      </c>
      <c r="O37" s="7">
        <v>49</v>
      </c>
      <c r="P37" s="7">
        <v>53</v>
      </c>
      <c r="Q37" s="7">
        <f>N37+O37+P37</f>
        <v>135</v>
      </c>
      <c r="R37" s="7"/>
    </row>
    <row r="38" spans="1:18" ht="18.75" customHeight="1" x14ac:dyDescent="0.25">
      <c r="A38" s="74"/>
      <c r="B38" s="63"/>
      <c r="C38" s="63"/>
      <c r="D38" s="75"/>
      <c r="E38" s="75"/>
      <c r="F38" s="75"/>
      <c r="G38" s="75"/>
      <c r="H38" s="75"/>
      <c r="I38" s="75"/>
      <c r="J38" s="75"/>
      <c r="K38" s="74"/>
      <c r="L38" s="74"/>
      <c r="M38" s="74"/>
      <c r="N38" s="110">
        <f>SUM(N36:N37)</f>
        <v>57</v>
      </c>
      <c r="O38" s="110">
        <f>SUM(O36:O37)</f>
        <v>84</v>
      </c>
      <c r="P38" s="110">
        <f>SUM(P36:P37)</f>
        <v>53</v>
      </c>
      <c r="Q38" s="110">
        <f>SUM(Q36:Q37)</f>
        <v>194</v>
      </c>
      <c r="R38" s="110"/>
    </row>
    <row r="39" spans="1:18" ht="18.75" customHeight="1" x14ac:dyDescent="0.25">
      <c r="A39" s="7"/>
      <c r="B39" s="45"/>
      <c r="C39" s="45"/>
      <c r="D39" s="8"/>
      <c r="E39" s="59" t="s">
        <v>1098</v>
      </c>
      <c r="F39" s="59"/>
      <c r="G39" s="8"/>
      <c r="H39" s="8"/>
      <c r="I39" s="8"/>
      <c r="J39" s="8"/>
      <c r="K39" s="7"/>
      <c r="L39" s="7"/>
      <c r="M39" s="7"/>
      <c r="N39" s="7"/>
      <c r="O39" s="7"/>
      <c r="P39" s="7"/>
      <c r="Q39" s="7"/>
      <c r="R39" s="7"/>
    </row>
    <row r="40" spans="1:18" ht="30" x14ac:dyDescent="0.25">
      <c r="A40" s="7">
        <v>19</v>
      </c>
      <c r="B40" s="45" t="s">
        <v>1050</v>
      </c>
      <c r="C40" s="45" t="s">
        <v>1052</v>
      </c>
      <c r="D40" s="8" t="s">
        <v>13</v>
      </c>
      <c r="E40" s="8" t="s">
        <v>780</v>
      </c>
      <c r="F40" s="8"/>
      <c r="G40" s="8" t="s">
        <v>14</v>
      </c>
      <c r="H40" s="8" t="s">
        <v>781</v>
      </c>
      <c r="I40" s="8" t="s">
        <v>782</v>
      </c>
      <c r="J40" s="8" t="s">
        <v>783</v>
      </c>
      <c r="K40" s="7" t="s">
        <v>18</v>
      </c>
      <c r="L40" s="7" t="s">
        <v>22</v>
      </c>
      <c r="M40" s="7" t="s">
        <v>22</v>
      </c>
      <c r="N40" s="7">
        <v>34</v>
      </c>
      <c r="O40" s="7"/>
      <c r="P40" s="7"/>
      <c r="Q40" s="7">
        <f>N40+O40+P40</f>
        <v>34</v>
      </c>
      <c r="R40" s="7"/>
    </row>
    <row r="41" spans="1:18" ht="30" x14ac:dyDescent="0.25">
      <c r="A41" s="7">
        <v>20</v>
      </c>
      <c r="B41" s="45" t="s">
        <v>1050</v>
      </c>
      <c r="C41" s="45" t="s">
        <v>1052</v>
      </c>
      <c r="D41" s="8" t="s">
        <v>13</v>
      </c>
      <c r="E41" s="8" t="s">
        <v>780</v>
      </c>
      <c r="F41" s="8"/>
      <c r="G41" s="8" t="s">
        <v>14</v>
      </c>
      <c r="H41" s="8" t="s">
        <v>873</v>
      </c>
      <c r="I41" s="8" t="s">
        <v>782</v>
      </c>
      <c r="J41" s="8" t="s">
        <v>874</v>
      </c>
      <c r="K41" s="7" t="s">
        <v>22</v>
      </c>
      <c r="L41" s="7" t="s">
        <v>18</v>
      </c>
      <c r="M41" s="7" t="s">
        <v>18</v>
      </c>
      <c r="N41" s="7"/>
      <c r="O41" s="7">
        <v>100</v>
      </c>
      <c r="P41" s="7">
        <v>66</v>
      </c>
      <c r="Q41" s="7">
        <f>N41+O41+P41</f>
        <v>166</v>
      </c>
      <c r="R41" s="7"/>
    </row>
    <row r="42" spans="1:18" ht="30.6" customHeight="1" x14ac:dyDescent="0.25">
      <c r="A42" s="7">
        <v>21</v>
      </c>
      <c r="B42" s="45" t="s">
        <v>1050</v>
      </c>
      <c r="C42" s="45" t="s">
        <v>1052</v>
      </c>
      <c r="D42" s="8" t="s">
        <v>13</v>
      </c>
      <c r="E42" s="8" t="s">
        <v>780</v>
      </c>
      <c r="F42" s="8" t="s">
        <v>859</v>
      </c>
      <c r="G42" s="8" t="s">
        <v>14</v>
      </c>
      <c r="H42" s="8" t="s">
        <v>860</v>
      </c>
      <c r="I42" s="8" t="s">
        <v>782</v>
      </c>
      <c r="J42" s="8" t="s">
        <v>861</v>
      </c>
      <c r="K42" s="7" t="s">
        <v>18</v>
      </c>
      <c r="L42" s="7" t="s">
        <v>18</v>
      </c>
      <c r="M42" s="7" t="s">
        <v>22</v>
      </c>
      <c r="N42" s="7">
        <v>10</v>
      </c>
      <c r="O42" s="7">
        <v>0</v>
      </c>
      <c r="P42" s="7"/>
      <c r="Q42" s="7">
        <f>N42+O42+P42</f>
        <v>10</v>
      </c>
      <c r="R42" s="7"/>
    </row>
    <row r="43" spans="1:18" ht="30.6" customHeight="1" x14ac:dyDescent="0.25">
      <c r="A43" s="7">
        <v>22</v>
      </c>
      <c r="B43" s="45" t="s">
        <v>1050</v>
      </c>
      <c r="C43" s="45" t="s">
        <v>1052</v>
      </c>
      <c r="D43" s="8" t="s">
        <v>13</v>
      </c>
      <c r="E43" s="8" t="s">
        <v>780</v>
      </c>
      <c r="F43" s="8" t="s">
        <v>853</v>
      </c>
      <c r="G43" s="8" t="s">
        <v>14</v>
      </c>
      <c r="H43" s="8" t="s">
        <v>854</v>
      </c>
      <c r="I43" s="8" t="s">
        <v>782</v>
      </c>
      <c r="J43" s="8" t="s">
        <v>855</v>
      </c>
      <c r="K43" s="7" t="s">
        <v>18</v>
      </c>
      <c r="L43" s="7" t="s">
        <v>22</v>
      </c>
      <c r="M43" s="7" t="s">
        <v>22</v>
      </c>
      <c r="N43" s="7">
        <v>13</v>
      </c>
      <c r="O43" s="7"/>
      <c r="P43" s="7"/>
      <c r="Q43" s="7">
        <f>N43+O43+P43</f>
        <v>13</v>
      </c>
      <c r="R43" s="7"/>
    </row>
    <row r="44" spans="1:18" ht="30.6" customHeight="1" x14ac:dyDescent="0.25">
      <c r="A44" s="7">
        <v>23</v>
      </c>
      <c r="B44" s="45" t="s">
        <v>1050</v>
      </c>
      <c r="C44" s="45" t="s">
        <v>1052</v>
      </c>
      <c r="D44" s="8" t="s">
        <v>13</v>
      </c>
      <c r="E44" s="8" t="s">
        <v>780</v>
      </c>
      <c r="F44" s="8" t="s">
        <v>847</v>
      </c>
      <c r="G44" s="8" t="s">
        <v>14</v>
      </c>
      <c r="H44" s="8" t="s">
        <v>848</v>
      </c>
      <c r="I44" s="8" t="s">
        <v>782</v>
      </c>
      <c r="J44" s="8" t="s">
        <v>849</v>
      </c>
      <c r="K44" s="7" t="s">
        <v>18</v>
      </c>
      <c r="L44" s="7" t="s">
        <v>18</v>
      </c>
      <c r="M44" s="7" t="s">
        <v>22</v>
      </c>
      <c r="N44" s="7">
        <v>5</v>
      </c>
      <c r="O44" s="7">
        <v>15</v>
      </c>
      <c r="P44" s="7"/>
      <c r="Q44" s="7">
        <f>N44+O44+P44</f>
        <v>20</v>
      </c>
      <c r="R44" s="7"/>
    </row>
    <row r="45" spans="1:18" ht="22.5" customHeight="1" x14ac:dyDescent="0.25">
      <c r="A45" s="74"/>
      <c r="B45" s="63"/>
      <c r="C45" s="63"/>
      <c r="D45" s="75"/>
      <c r="E45" s="75"/>
      <c r="F45" s="75"/>
      <c r="G45" s="75"/>
      <c r="H45" s="75"/>
      <c r="I45" s="75"/>
      <c r="J45" s="75"/>
      <c r="K45" s="74"/>
      <c r="L45" s="74"/>
      <c r="M45" s="74"/>
      <c r="N45" s="110">
        <f>SUM(N40:N44)</f>
        <v>62</v>
      </c>
      <c r="O45" s="110">
        <f>SUM(O40:O44)</f>
        <v>115</v>
      </c>
      <c r="P45" s="110">
        <f>SUM(P40:P44)</f>
        <v>66</v>
      </c>
      <c r="Q45" s="110">
        <f>SUM(Q40:Q44)</f>
        <v>243</v>
      </c>
      <c r="R45" s="110"/>
    </row>
    <row r="46" spans="1:18" ht="23.25" customHeight="1" x14ac:dyDescent="0.25">
      <c r="A46" s="7"/>
      <c r="B46" s="45"/>
      <c r="C46" s="45"/>
      <c r="D46" s="8"/>
      <c r="E46" s="59" t="s">
        <v>1099</v>
      </c>
      <c r="F46" s="59"/>
      <c r="G46" s="8"/>
      <c r="H46" s="8"/>
      <c r="I46" s="8"/>
      <c r="J46" s="8"/>
      <c r="K46" s="7"/>
      <c r="L46" s="7"/>
      <c r="M46" s="7"/>
      <c r="N46" s="7"/>
      <c r="O46" s="7"/>
      <c r="P46" s="7"/>
      <c r="Q46" s="7"/>
      <c r="R46" s="7"/>
    </row>
    <row r="47" spans="1:18" ht="23.25" customHeight="1" x14ac:dyDescent="0.25">
      <c r="A47" s="7">
        <v>24</v>
      </c>
      <c r="B47" s="45" t="s">
        <v>1050</v>
      </c>
      <c r="C47" s="45" t="s">
        <v>1052</v>
      </c>
      <c r="D47" s="8" t="s">
        <v>13</v>
      </c>
      <c r="E47" s="8" t="s">
        <v>840</v>
      </c>
      <c r="F47" s="8" t="s">
        <v>812</v>
      </c>
      <c r="G47" s="8" t="s">
        <v>14</v>
      </c>
      <c r="H47" s="8" t="s">
        <v>813</v>
      </c>
      <c r="I47" s="8" t="s">
        <v>814</v>
      </c>
      <c r="J47" s="8" t="s">
        <v>815</v>
      </c>
      <c r="K47" s="7" t="s">
        <v>22</v>
      </c>
      <c r="L47" s="7" t="s">
        <v>18</v>
      </c>
      <c r="M47" s="7" t="s">
        <v>22</v>
      </c>
      <c r="N47" s="7"/>
      <c r="O47" s="7">
        <v>5</v>
      </c>
      <c r="P47" s="7"/>
      <c r="Q47" s="7">
        <f>N47+O47+P47</f>
        <v>5</v>
      </c>
      <c r="R47" s="7"/>
    </row>
    <row r="48" spans="1:18" ht="23.25" customHeight="1" x14ac:dyDescent="0.25">
      <c r="A48" s="7">
        <v>25</v>
      </c>
      <c r="B48" s="45" t="s">
        <v>1050</v>
      </c>
      <c r="C48" s="45" t="s">
        <v>1052</v>
      </c>
      <c r="D48" s="8" t="s">
        <v>13</v>
      </c>
      <c r="E48" s="8" t="s">
        <v>840</v>
      </c>
      <c r="F48" s="8"/>
      <c r="G48" s="8" t="s">
        <v>14</v>
      </c>
      <c r="H48" s="8" t="s">
        <v>841</v>
      </c>
      <c r="I48" s="8" t="s">
        <v>814</v>
      </c>
      <c r="J48" s="8" t="s">
        <v>842</v>
      </c>
      <c r="K48" s="7" t="s">
        <v>18</v>
      </c>
      <c r="L48" s="7" t="s">
        <v>18</v>
      </c>
      <c r="M48" s="7" t="s">
        <v>18</v>
      </c>
      <c r="N48" s="7">
        <v>18</v>
      </c>
      <c r="O48" s="7">
        <v>25</v>
      </c>
      <c r="P48" s="7">
        <v>23</v>
      </c>
      <c r="Q48" s="7">
        <f>N48+O48+P48</f>
        <v>66</v>
      </c>
      <c r="R48" s="7"/>
    </row>
    <row r="49" spans="1:18" ht="23.25" customHeight="1" x14ac:dyDescent="0.25">
      <c r="A49" s="74"/>
      <c r="B49" s="63"/>
      <c r="C49" s="63"/>
      <c r="D49" s="75"/>
      <c r="E49" s="69"/>
      <c r="F49" s="69"/>
      <c r="G49" s="75"/>
      <c r="H49" s="75"/>
      <c r="I49" s="75"/>
      <c r="J49" s="75"/>
      <c r="K49" s="74"/>
      <c r="L49" s="74"/>
      <c r="M49" s="74"/>
      <c r="N49" s="110">
        <f>SUM(N47:N48)</f>
        <v>18</v>
      </c>
      <c r="O49" s="110">
        <f>SUM(O47:O48)</f>
        <v>30</v>
      </c>
      <c r="P49" s="110">
        <f>SUM(P47:P48)</f>
        <v>23</v>
      </c>
      <c r="Q49" s="110">
        <f>SUM(Q47:Q48)</f>
        <v>71</v>
      </c>
      <c r="R49" s="110"/>
    </row>
    <row r="50" spans="1:18" ht="23.25" customHeight="1" x14ac:dyDescent="0.25">
      <c r="A50" s="7"/>
      <c r="B50" s="45"/>
      <c r="C50" s="45"/>
      <c r="D50" s="8"/>
      <c r="E50" s="59" t="s">
        <v>1100</v>
      </c>
      <c r="F50" s="59"/>
      <c r="G50" s="43"/>
      <c r="H50" s="8"/>
      <c r="I50" s="8"/>
      <c r="J50" s="8"/>
      <c r="K50" s="7"/>
      <c r="L50" s="7"/>
      <c r="M50" s="7"/>
      <c r="N50" s="7"/>
      <c r="O50" s="7"/>
      <c r="P50" s="7"/>
      <c r="Q50" s="7"/>
      <c r="R50" s="7"/>
    </row>
    <row r="51" spans="1:18" ht="23.25" customHeight="1" x14ac:dyDescent="0.25">
      <c r="A51" s="7">
        <v>26</v>
      </c>
      <c r="B51" s="45" t="s">
        <v>1050</v>
      </c>
      <c r="C51" s="45" t="s">
        <v>1052</v>
      </c>
      <c r="D51" s="8" t="s">
        <v>13</v>
      </c>
      <c r="E51" s="8" t="s">
        <v>816</v>
      </c>
      <c r="F51" s="8"/>
      <c r="G51" s="8" t="s">
        <v>14</v>
      </c>
      <c r="H51" s="8" t="s">
        <v>817</v>
      </c>
      <c r="I51" s="8" t="s">
        <v>818</v>
      </c>
      <c r="J51" s="8" t="s">
        <v>819</v>
      </c>
      <c r="K51" s="7" t="s">
        <v>18</v>
      </c>
      <c r="L51" s="7" t="s">
        <v>18</v>
      </c>
      <c r="M51" s="7" t="s">
        <v>18</v>
      </c>
      <c r="N51" s="7">
        <v>12</v>
      </c>
      <c r="O51" s="7">
        <v>24</v>
      </c>
      <c r="P51" s="7">
        <v>20</v>
      </c>
      <c r="Q51" s="7">
        <f>N51+O51+P51</f>
        <v>56</v>
      </c>
      <c r="R51" s="7"/>
    </row>
    <row r="52" spans="1:18" ht="23.25" customHeight="1" x14ac:dyDescent="0.25">
      <c r="A52" s="74"/>
      <c r="B52" s="63"/>
      <c r="C52" s="63"/>
      <c r="D52" s="75"/>
      <c r="E52" s="69"/>
      <c r="F52" s="69"/>
      <c r="G52" s="75"/>
      <c r="H52" s="75"/>
      <c r="I52" s="75"/>
      <c r="J52" s="75"/>
      <c r="K52" s="74"/>
      <c r="L52" s="74"/>
      <c r="M52" s="74"/>
      <c r="N52" s="110">
        <f>SUM(N51)</f>
        <v>12</v>
      </c>
      <c r="O52" s="110">
        <f>SUM(O51)</f>
        <v>24</v>
      </c>
      <c r="P52" s="110">
        <f>SUM(P51)</f>
        <v>20</v>
      </c>
      <c r="Q52" s="110">
        <f>SUM(Q51)</f>
        <v>56</v>
      </c>
      <c r="R52" s="110"/>
    </row>
    <row r="53" spans="1:18" ht="23.25" customHeight="1" x14ac:dyDescent="0.25">
      <c r="A53" s="7"/>
      <c r="B53" s="45"/>
      <c r="C53" s="45"/>
      <c r="D53" s="8"/>
      <c r="E53" s="59" t="s">
        <v>1101</v>
      </c>
      <c r="F53" s="59"/>
      <c r="G53" s="8"/>
      <c r="H53" s="8"/>
      <c r="I53" s="8"/>
      <c r="J53" s="8"/>
      <c r="K53" s="7"/>
      <c r="L53" s="7"/>
      <c r="M53" s="7"/>
      <c r="N53" s="7"/>
      <c r="O53" s="7"/>
      <c r="P53" s="7"/>
      <c r="Q53" s="7"/>
      <c r="R53" s="7"/>
    </row>
    <row r="54" spans="1:18" ht="23.25" customHeight="1" x14ac:dyDescent="0.25">
      <c r="A54" s="7">
        <v>27</v>
      </c>
      <c r="B54" s="45" t="s">
        <v>1050</v>
      </c>
      <c r="C54" s="45" t="s">
        <v>1052</v>
      </c>
      <c r="D54" s="8" t="s">
        <v>13</v>
      </c>
      <c r="E54" s="8" t="s">
        <v>869</v>
      </c>
      <c r="F54" s="8"/>
      <c r="G54" s="8" t="s">
        <v>14</v>
      </c>
      <c r="H54" s="8" t="s">
        <v>870</v>
      </c>
      <c r="I54" s="8" t="s">
        <v>871</v>
      </c>
      <c r="J54" s="8" t="s">
        <v>872</v>
      </c>
      <c r="K54" s="7" t="s">
        <v>18</v>
      </c>
      <c r="L54" s="7" t="s">
        <v>18</v>
      </c>
      <c r="M54" s="7" t="s">
        <v>18</v>
      </c>
      <c r="N54" s="7">
        <v>27</v>
      </c>
      <c r="O54" s="7">
        <v>72</v>
      </c>
      <c r="P54" s="7">
        <v>60</v>
      </c>
      <c r="Q54" s="7">
        <f>N54+O54+P54</f>
        <v>159</v>
      </c>
      <c r="R54" s="7"/>
    </row>
    <row r="55" spans="1:18" ht="23.25" customHeight="1" x14ac:dyDescent="0.25">
      <c r="A55" s="74"/>
      <c r="B55" s="63"/>
      <c r="C55" s="63"/>
      <c r="D55" s="75"/>
      <c r="E55" s="69"/>
      <c r="F55" s="69"/>
      <c r="G55" s="75"/>
      <c r="H55" s="75"/>
      <c r="I55" s="75"/>
      <c r="J55" s="75"/>
      <c r="K55" s="74"/>
      <c r="L55" s="74"/>
      <c r="M55" s="74"/>
      <c r="N55" s="110">
        <f>SUM(N54)</f>
        <v>27</v>
      </c>
      <c r="O55" s="110">
        <f>SUM(O54)</f>
        <v>72</v>
      </c>
      <c r="P55" s="110">
        <f>SUM(P54)</f>
        <v>60</v>
      </c>
      <c r="Q55" s="110">
        <f>SUM(Q54)</f>
        <v>159</v>
      </c>
      <c r="R55" s="110"/>
    </row>
    <row r="56" spans="1:18" ht="23.25" customHeight="1" x14ac:dyDescent="0.25">
      <c r="A56" s="7"/>
      <c r="B56" s="45"/>
      <c r="C56" s="45"/>
      <c r="D56" s="8"/>
      <c r="E56" s="59" t="s">
        <v>1102</v>
      </c>
      <c r="F56" s="59"/>
      <c r="G56" s="8"/>
      <c r="H56" s="8"/>
      <c r="I56" s="8"/>
      <c r="J56" s="8"/>
      <c r="K56" s="7"/>
      <c r="L56" s="7"/>
      <c r="M56" s="7"/>
      <c r="N56" s="7"/>
      <c r="O56" s="7"/>
      <c r="P56" s="7"/>
      <c r="Q56" s="7"/>
      <c r="R56" s="7"/>
    </row>
    <row r="57" spans="1:18" ht="23.25" customHeight="1" x14ac:dyDescent="0.25">
      <c r="A57" s="7">
        <v>28</v>
      </c>
      <c r="B57" s="45" t="s">
        <v>1050</v>
      </c>
      <c r="C57" s="45" t="s">
        <v>1052</v>
      </c>
      <c r="D57" s="8" t="s">
        <v>13</v>
      </c>
      <c r="E57" s="8" t="s">
        <v>875</v>
      </c>
      <c r="F57" s="8"/>
      <c r="G57" s="8" t="s">
        <v>14</v>
      </c>
      <c r="H57" s="8" t="s">
        <v>876</v>
      </c>
      <c r="I57" s="8" t="s">
        <v>877</v>
      </c>
      <c r="J57" s="8" t="s">
        <v>878</v>
      </c>
      <c r="K57" s="7" t="s">
        <v>18</v>
      </c>
      <c r="L57" s="7" t="s">
        <v>18</v>
      </c>
      <c r="M57" s="7" t="s">
        <v>18</v>
      </c>
      <c r="N57" s="7">
        <v>22</v>
      </c>
      <c r="O57" s="7">
        <v>40</v>
      </c>
      <c r="P57" s="7">
        <v>28</v>
      </c>
      <c r="Q57" s="7">
        <f>N57+O57+P57</f>
        <v>90</v>
      </c>
      <c r="R57" s="7"/>
    </row>
    <row r="58" spans="1:18" ht="23.25" customHeight="1" x14ac:dyDescent="0.25">
      <c r="A58" s="74"/>
      <c r="B58" s="63"/>
      <c r="C58" s="63"/>
      <c r="D58" s="75"/>
      <c r="E58" s="69"/>
      <c r="F58" s="69"/>
      <c r="G58" s="75"/>
      <c r="H58" s="75"/>
      <c r="I58" s="75"/>
      <c r="J58" s="75"/>
      <c r="K58" s="74"/>
      <c r="L58" s="74"/>
      <c r="M58" s="74"/>
      <c r="N58" s="110">
        <f>SUM(N57)</f>
        <v>22</v>
      </c>
      <c r="O58" s="110">
        <f>SUM(O57)</f>
        <v>40</v>
      </c>
      <c r="P58" s="110">
        <f>SUM(P57)</f>
        <v>28</v>
      </c>
      <c r="Q58" s="110">
        <f>SUM(Q57)</f>
        <v>90</v>
      </c>
      <c r="R58" s="110"/>
    </row>
    <row r="59" spans="1:18" ht="23.25" customHeight="1" x14ac:dyDescent="0.25">
      <c r="A59" s="7"/>
      <c r="B59" s="45"/>
      <c r="C59" s="45"/>
      <c r="D59" s="8"/>
      <c r="E59" s="59" t="s">
        <v>1103</v>
      </c>
      <c r="F59" s="59"/>
      <c r="G59" s="8"/>
      <c r="H59" s="8"/>
      <c r="I59" s="8"/>
      <c r="J59" s="8"/>
      <c r="K59" s="7"/>
      <c r="L59" s="7"/>
      <c r="M59" s="7"/>
      <c r="N59" s="7"/>
      <c r="O59" s="7"/>
      <c r="P59" s="7"/>
      <c r="Q59" s="7"/>
      <c r="R59" s="7"/>
    </row>
    <row r="60" spans="1:18" ht="20.25" customHeight="1" x14ac:dyDescent="0.25">
      <c r="A60" s="7">
        <v>29</v>
      </c>
      <c r="B60" s="45" t="s">
        <v>1050</v>
      </c>
      <c r="C60" s="45" t="s">
        <v>1052</v>
      </c>
      <c r="D60" s="8" t="s">
        <v>13</v>
      </c>
      <c r="E60" s="8" t="s">
        <v>856</v>
      </c>
      <c r="F60" s="8" t="s">
        <v>843</v>
      </c>
      <c r="G60" s="8" t="s">
        <v>14</v>
      </c>
      <c r="H60" s="8" t="s">
        <v>844</v>
      </c>
      <c r="I60" s="8" t="s">
        <v>845</v>
      </c>
      <c r="J60" s="8" t="s">
        <v>846</v>
      </c>
      <c r="K60" s="7" t="s">
        <v>18</v>
      </c>
      <c r="L60" s="7" t="s">
        <v>18</v>
      </c>
      <c r="M60" s="7" t="s">
        <v>18</v>
      </c>
      <c r="N60" s="7">
        <v>11</v>
      </c>
      <c r="O60" s="7">
        <v>14</v>
      </c>
      <c r="P60" s="7">
        <v>21</v>
      </c>
      <c r="Q60" s="7">
        <f t="shared" ref="Q60:Q61" si="1">N60+O60+P60</f>
        <v>46</v>
      </c>
      <c r="R60" s="7"/>
    </row>
    <row r="61" spans="1:18" ht="20.25" customHeight="1" x14ac:dyDescent="0.25">
      <c r="A61" s="7">
        <v>30</v>
      </c>
      <c r="B61" s="45" t="s">
        <v>1050</v>
      </c>
      <c r="C61" s="45" t="s">
        <v>1052</v>
      </c>
      <c r="D61" s="8" t="s">
        <v>13</v>
      </c>
      <c r="E61" s="8" t="s">
        <v>856</v>
      </c>
      <c r="F61" s="8"/>
      <c r="G61" s="8" t="s">
        <v>14</v>
      </c>
      <c r="H61" s="8" t="s">
        <v>857</v>
      </c>
      <c r="I61" s="8" t="s">
        <v>845</v>
      </c>
      <c r="J61" s="8" t="s">
        <v>858</v>
      </c>
      <c r="K61" s="7" t="s">
        <v>18</v>
      </c>
      <c r="L61" s="7" t="s">
        <v>18</v>
      </c>
      <c r="M61" s="7" t="s">
        <v>18</v>
      </c>
      <c r="N61" s="7">
        <v>19</v>
      </c>
      <c r="O61" s="7">
        <v>46</v>
      </c>
      <c r="P61" s="7">
        <v>35</v>
      </c>
      <c r="Q61" s="7">
        <f t="shared" si="1"/>
        <v>100</v>
      </c>
      <c r="R61" s="7"/>
    </row>
    <row r="62" spans="1:18" ht="18.75" customHeight="1" x14ac:dyDescent="0.25">
      <c r="A62" s="74"/>
      <c r="B62" s="63"/>
      <c r="C62" s="63"/>
      <c r="D62" s="75"/>
      <c r="E62" s="75"/>
      <c r="F62" s="75"/>
      <c r="G62" s="75"/>
      <c r="H62" s="75"/>
      <c r="I62" s="75"/>
      <c r="J62" s="75"/>
      <c r="K62" s="74"/>
      <c r="L62" s="74"/>
      <c r="M62" s="74"/>
      <c r="N62" s="110">
        <f>SUM(N60:N61)</f>
        <v>30</v>
      </c>
      <c r="O62" s="110">
        <f>SUM(O60:O61)</f>
        <v>60</v>
      </c>
      <c r="P62" s="110">
        <f>SUM(P60:P61)</f>
        <v>56</v>
      </c>
      <c r="Q62" s="110">
        <f>SUM(Q60:Q61)</f>
        <v>146</v>
      </c>
      <c r="R62" s="110"/>
    </row>
    <row r="63" spans="1:18" ht="21.75" customHeight="1" x14ac:dyDescent="0.25">
      <c r="A63" s="7"/>
      <c r="B63" s="45"/>
      <c r="C63" s="45"/>
      <c r="D63" s="7"/>
      <c r="E63" s="95" t="s">
        <v>1047</v>
      </c>
      <c r="F63" s="95"/>
      <c r="G63" s="7"/>
      <c r="H63" s="7"/>
      <c r="I63" s="7"/>
      <c r="J63" s="7"/>
      <c r="K63" s="7"/>
      <c r="L63" s="7"/>
      <c r="M63" s="7"/>
      <c r="N63" s="95">
        <f>N62+N58+N55+N52+N49+N45+N38+N34+N30+N26+N23+N20+N16+N9</f>
        <v>557</v>
      </c>
      <c r="O63" s="95">
        <f>O62+O58+O55+O52+O49+O45+O38+O34+O30+O26+O23+O20+O16+O9</f>
        <v>1968</v>
      </c>
      <c r="P63" s="95">
        <f>P62+P58+P55+P52+P49+P45+P38+P34+P30+P26+P23+P20+P16+P9</f>
        <v>1414</v>
      </c>
      <c r="Q63" s="95">
        <f>Q62+Q58+Q55+Q52+Q49+Q45+Q38+Q34+Q30+Q26+Q23+Q20+Q16+Q9</f>
        <v>3939</v>
      </c>
      <c r="R63" s="7"/>
    </row>
    <row r="64" spans="1:18" x14ac:dyDescent="0.25">
      <c r="P64" s="111"/>
    </row>
  </sheetData>
  <sortState xmlns:xlrd2="http://schemas.microsoft.com/office/spreadsheetml/2017/richdata2" ref="B11:Q63">
    <sortCondition descending="1" ref="C11:C63"/>
    <sortCondition ref="E11:E63"/>
  </sortState>
  <mergeCells count="1">
    <mergeCell ref="A3:P3"/>
  </mergeCells>
  <pageMargins left="0.7" right="0.7" top="0.75" bottom="0.75" header="0.3" footer="0.3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11</vt:i4>
      </vt:variant>
    </vt:vector>
  </HeadingPairs>
  <TitlesOfParts>
    <vt:vector size="11" baseType="lpstr">
      <vt:lpstr>CENTRALIZATOR</vt:lpstr>
      <vt:lpstr>Unitati judet</vt:lpstr>
      <vt:lpstr>zona 1</vt:lpstr>
      <vt:lpstr>zona 2</vt:lpstr>
      <vt:lpstr>zona 3</vt:lpstr>
      <vt:lpstr>zona 4</vt:lpstr>
      <vt:lpstr>zona 5</vt:lpstr>
      <vt:lpstr>zona 6</vt:lpstr>
      <vt:lpstr>zona 7</vt:lpstr>
      <vt:lpstr>zona 8</vt:lpstr>
      <vt:lpstr>zona 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Loredana Badescu</dc:creator>
  <cp:lastModifiedBy>Loredana Badescu</cp:lastModifiedBy>
  <cp:lastPrinted>2026-04-14T09:50:04Z</cp:lastPrinted>
  <dcterms:created xsi:type="dcterms:W3CDTF">2015-06-05T18:19:34Z</dcterms:created>
  <dcterms:modified xsi:type="dcterms:W3CDTF">2026-04-21T06:15:58Z</dcterms:modified>
</cp:coreProperties>
</file>