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ela.balinisteanu\Documents\Scanare\"/>
    </mc:Choice>
  </mc:AlternateContent>
  <xr:revisionPtr revIDLastSave="0" documentId="8_{81557ECD-99FA-451C-A5CF-0CD1E9BF94A5}" xr6:coauthVersionLast="47" xr6:coauthVersionMax="47" xr10:uidLastSave="{00000000-0000-0000-0000-000000000000}"/>
  <bookViews>
    <workbookView xWindow="-120" yWindow="-120" windowWidth="29040" windowHeight="15840" tabRatio="608" xr2:uid="{00000000-000D-0000-FFFF-FFFF00000000}"/>
  </bookViews>
  <sheets>
    <sheet name="depozite total" sheetId="1" r:id="rId1"/>
  </sheets>
  <definedNames>
    <definedName name="_xlnm.Print_Titles" localSheetId="0">'depozite total'!$10:$14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1" l="1"/>
  <c r="O50" i="1"/>
  <c r="O97" i="1" l="1"/>
  <c r="O112" i="1"/>
  <c r="O111" i="1"/>
  <c r="O110" i="1"/>
  <c r="O98" i="1"/>
  <c r="O78" i="1"/>
  <c r="O63" i="1"/>
  <c r="O64" i="1"/>
  <c r="O49" i="1"/>
  <c r="O42" i="1"/>
  <c r="O43" i="1"/>
  <c r="O44" i="1"/>
  <c r="O45" i="1"/>
  <c r="O21" i="1"/>
  <c r="O48" i="1" l="1"/>
  <c r="O52" i="1"/>
  <c r="H53" i="1"/>
  <c r="I53" i="1"/>
  <c r="J53" i="1"/>
  <c r="K53" i="1"/>
  <c r="L53" i="1"/>
  <c r="M53" i="1"/>
  <c r="N53" i="1"/>
  <c r="F53" i="1"/>
  <c r="G53" i="1"/>
  <c r="F36" i="1"/>
  <c r="G36" i="1"/>
  <c r="H36" i="1"/>
  <c r="I36" i="1"/>
  <c r="J36" i="1"/>
  <c r="K36" i="1"/>
  <c r="L36" i="1"/>
  <c r="M36" i="1"/>
  <c r="N36" i="1"/>
  <c r="O34" i="1"/>
  <c r="O35" i="1"/>
  <c r="F25" i="1" l="1"/>
  <c r="H25" i="1"/>
  <c r="I25" i="1"/>
  <c r="J25" i="1"/>
  <c r="K25" i="1"/>
  <c r="L25" i="1"/>
  <c r="M25" i="1"/>
  <c r="N25" i="1"/>
  <c r="G25" i="1"/>
  <c r="O20" i="1"/>
  <c r="O22" i="1"/>
  <c r="O23" i="1"/>
  <c r="O24" i="1"/>
  <c r="F72" i="1"/>
  <c r="G72" i="1"/>
  <c r="H72" i="1"/>
  <c r="I72" i="1"/>
  <c r="J72" i="1"/>
  <c r="K72" i="1"/>
  <c r="M72" i="1"/>
  <c r="N72" i="1"/>
  <c r="L72" i="1"/>
  <c r="F66" i="1"/>
  <c r="G66" i="1"/>
  <c r="H66" i="1"/>
  <c r="I66" i="1"/>
  <c r="J66" i="1"/>
  <c r="M66" i="1"/>
  <c r="N66" i="1"/>
  <c r="O57" i="1"/>
  <c r="O58" i="1"/>
  <c r="O59" i="1"/>
  <c r="O60" i="1"/>
  <c r="O61" i="1"/>
  <c r="O62" i="1"/>
  <c r="O65" i="1"/>
  <c r="K66" i="1"/>
  <c r="L66" i="1"/>
  <c r="O115" i="1"/>
  <c r="O114" i="1"/>
  <c r="O113" i="1"/>
  <c r="O109" i="1"/>
  <c r="O108" i="1"/>
  <c r="O107" i="1"/>
  <c r="O105" i="1"/>
  <c r="O104" i="1"/>
  <c r="O103" i="1"/>
  <c r="O102" i="1"/>
  <c r="O101" i="1"/>
  <c r="O99" i="1"/>
  <c r="O96" i="1"/>
  <c r="O95" i="1"/>
  <c r="O94" i="1"/>
  <c r="O92" i="1"/>
  <c r="O91" i="1"/>
  <c r="O89" i="1"/>
  <c r="O88" i="1"/>
  <c r="O87" i="1"/>
  <c r="O85" i="1"/>
  <c r="O83" i="1"/>
  <c r="O81" i="1"/>
  <c r="O79" i="1"/>
  <c r="O77" i="1"/>
  <c r="O75" i="1"/>
  <c r="O74" i="1"/>
  <c r="O73" i="1"/>
  <c r="O71" i="1"/>
  <c r="O69" i="1"/>
  <c r="O68" i="1"/>
  <c r="O67" i="1"/>
  <c r="O56" i="1"/>
  <c r="O54" i="1"/>
  <c r="O47" i="1"/>
  <c r="O53" i="1" s="1"/>
  <c r="O41" i="1"/>
  <c r="O40" i="1"/>
  <c r="O39" i="1"/>
  <c r="O38" i="1"/>
  <c r="O37" i="1"/>
  <c r="O33" i="1"/>
  <c r="O36" i="1" s="1"/>
  <c r="O31" i="1"/>
  <c r="O29" i="1"/>
  <c r="O27" i="1"/>
  <c r="O26" i="1"/>
  <c r="O18" i="1"/>
  <c r="O16" i="1"/>
  <c r="O15" i="1"/>
  <c r="F116" i="1"/>
  <c r="G116" i="1"/>
  <c r="H116" i="1"/>
  <c r="I116" i="1"/>
  <c r="J116" i="1"/>
  <c r="L116" i="1"/>
  <c r="M116" i="1"/>
  <c r="N116" i="1"/>
  <c r="K116" i="1"/>
  <c r="F84" i="1"/>
  <c r="L84" i="1"/>
  <c r="N84" i="1"/>
  <c r="G84" i="1"/>
  <c r="H84" i="1"/>
  <c r="I84" i="1"/>
  <c r="J84" i="1"/>
  <c r="K84" i="1"/>
  <c r="M84" i="1"/>
  <c r="O66" i="1" l="1"/>
  <c r="O25" i="1"/>
  <c r="O72" i="1"/>
  <c r="G46" i="1"/>
  <c r="J30" i="1"/>
  <c r="K30" i="1"/>
  <c r="L30" i="1"/>
  <c r="M30" i="1"/>
  <c r="N30" i="1"/>
  <c r="F30" i="1"/>
  <c r="G30" i="1"/>
  <c r="H30" i="1"/>
  <c r="I30" i="1"/>
  <c r="O30" i="1" l="1"/>
  <c r="F106" i="1" l="1"/>
  <c r="G106" i="1"/>
  <c r="H106" i="1"/>
  <c r="I106" i="1"/>
  <c r="J106" i="1"/>
  <c r="K106" i="1"/>
  <c r="L106" i="1"/>
  <c r="M106" i="1"/>
  <c r="N106" i="1"/>
  <c r="F100" i="1"/>
  <c r="G100" i="1"/>
  <c r="H100" i="1"/>
  <c r="I100" i="1"/>
  <c r="J100" i="1"/>
  <c r="K100" i="1"/>
  <c r="L100" i="1"/>
  <c r="M100" i="1"/>
  <c r="N100" i="1"/>
  <c r="F86" i="1"/>
  <c r="G86" i="1"/>
  <c r="H86" i="1"/>
  <c r="I86" i="1"/>
  <c r="J86" i="1"/>
  <c r="K86" i="1"/>
  <c r="L86" i="1"/>
  <c r="M86" i="1"/>
  <c r="N86" i="1"/>
  <c r="F93" i="1"/>
  <c r="G93" i="1"/>
  <c r="H93" i="1"/>
  <c r="I93" i="1"/>
  <c r="J93" i="1"/>
  <c r="K93" i="1"/>
  <c r="L93" i="1"/>
  <c r="M93" i="1"/>
  <c r="N93" i="1"/>
  <c r="F90" i="1"/>
  <c r="G90" i="1"/>
  <c r="H90" i="1"/>
  <c r="I90" i="1"/>
  <c r="J90" i="1"/>
  <c r="K90" i="1"/>
  <c r="L90" i="1"/>
  <c r="M90" i="1"/>
  <c r="N90" i="1"/>
  <c r="F82" i="1"/>
  <c r="G82" i="1"/>
  <c r="H82" i="1"/>
  <c r="I82" i="1"/>
  <c r="J82" i="1"/>
  <c r="K82" i="1"/>
  <c r="L82" i="1"/>
  <c r="M82" i="1"/>
  <c r="N82" i="1"/>
  <c r="F80" i="1"/>
  <c r="G80" i="1"/>
  <c r="H80" i="1"/>
  <c r="I80" i="1"/>
  <c r="J80" i="1"/>
  <c r="K80" i="1"/>
  <c r="L80" i="1"/>
  <c r="M80" i="1"/>
  <c r="N80" i="1"/>
  <c r="F76" i="1"/>
  <c r="G76" i="1"/>
  <c r="H76" i="1"/>
  <c r="I76" i="1"/>
  <c r="J76" i="1"/>
  <c r="K76" i="1"/>
  <c r="L76" i="1"/>
  <c r="M76" i="1"/>
  <c r="N76" i="1"/>
  <c r="F70" i="1" l="1"/>
  <c r="G70" i="1"/>
  <c r="H70" i="1"/>
  <c r="I70" i="1"/>
  <c r="J70" i="1"/>
  <c r="K70" i="1"/>
  <c r="L70" i="1"/>
  <c r="M70" i="1"/>
  <c r="N70" i="1"/>
  <c r="F55" i="1"/>
  <c r="G55" i="1"/>
  <c r="H55" i="1"/>
  <c r="I55" i="1"/>
  <c r="J55" i="1"/>
  <c r="K55" i="1"/>
  <c r="L55" i="1"/>
  <c r="M55" i="1"/>
  <c r="N55" i="1"/>
  <c r="F46" i="1"/>
  <c r="H46" i="1"/>
  <c r="I46" i="1"/>
  <c r="J46" i="1"/>
  <c r="K46" i="1"/>
  <c r="L46" i="1"/>
  <c r="M46" i="1"/>
  <c r="N46" i="1"/>
  <c r="F32" i="1"/>
  <c r="G32" i="1"/>
  <c r="H32" i="1"/>
  <c r="I32" i="1"/>
  <c r="J32" i="1"/>
  <c r="K32" i="1"/>
  <c r="L32" i="1"/>
  <c r="M32" i="1"/>
  <c r="N32" i="1"/>
  <c r="F28" i="1"/>
  <c r="G28" i="1"/>
  <c r="H28" i="1"/>
  <c r="I28" i="1"/>
  <c r="J28" i="1"/>
  <c r="K28" i="1"/>
  <c r="L28" i="1"/>
  <c r="M28" i="1"/>
  <c r="N28" i="1"/>
  <c r="F19" i="1"/>
  <c r="G19" i="1"/>
  <c r="H19" i="1"/>
  <c r="I19" i="1"/>
  <c r="J19" i="1"/>
  <c r="K19" i="1"/>
  <c r="L19" i="1"/>
  <c r="M19" i="1"/>
  <c r="N19" i="1"/>
  <c r="O55" i="1"/>
  <c r="O82" i="1"/>
  <c r="O84" i="1"/>
  <c r="O86" i="1"/>
  <c r="O116" i="1"/>
  <c r="O19" i="1"/>
  <c r="F17" i="1"/>
  <c r="G17" i="1"/>
  <c r="H17" i="1"/>
  <c r="I17" i="1"/>
  <c r="J17" i="1"/>
  <c r="K17" i="1"/>
  <c r="L17" i="1"/>
  <c r="M17" i="1"/>
  <c r="N17" i="1"/>
  <c r="L117" i="1" l="1"/>
  <c r="N117" i="1"/>
  <c r="M117" i="1"/>
  <c r="K117" i="1"/>
  <c r="H117" i="1"/>
  <c r="I117" i="1"/>
  <c r="J117" i="1"/>
  <c r="F117" i="1"/>
  <c r="G117" i="1"/>
  <c r="O90" i="1"/>
  <c r="O100" i="1"/>
  <c r="O106" i="1"/>
  <c r="O93" i="1"/>
  <c r="O70" i="1"/>
  <c r="O76" i="1"/>
  <c r="O80" i="1"/>
  <c r="O46" i="1"/>
  <c r="O32" i="1"/>
  <c r="O28" i="1"/>
  <c r="O17" i="1" l="1"/>
  <c r="O117" i="1" s="1"/>
</calcChain>
</file>

<file path=xl/sharedStrings.xml><?xml version="1.0" encoding="utf-8"?>
<sst xmlns="http://schemas.openxmlformats.org/spreadsheetml/2006/main" count="307" uniqueCount="212">
  <si>
    <t xml:space="preserve">DIRECTIA SILVICA SUCEAVA </t>
  </si>
  <si>
    <t xml:space="preserve"> MATERIALUL PIETROS (DIFERITE SORTIMENTE), NECESAR</t>
  </si>
  <si>
    <t>PRECUM SI DEPOZITELE UNDE VOR FI LIVRATE ACESTE PRODUSE</t>
  </si>
  <si>
    <t>Nr.</t>
  </si>
  <si>
    <t>Ocol</t>
  </si>
  <si>
    <t>Denumirea</t>
  </si>
  <si>
    <t>Amplasarea</t>
  </si>
  <si>
    <t xml:space="preserve">  Cantitatea de material pietros ce urmeaza a fi depozitata, pe sotimente (to)</t>
  </si>
  <si>
    <t>Distanta de la</t>
  </si>
  <si>
    <t>crt.</t>
  </si>
  <si>
    <t>silvic/SDAF</t>
  </si>
  <si>
    <t>depozitului</t>
  </si>
  <si>
    <t>Piatra sparta</t>
  </si>
  <si>
    <t>Total</t>
  </si>
  <si>
    <t>localitatea in care</t>
  </si>
  <si>
    <t>isi are sediul ocolul</t>
  </si>
  <si>
    <t>silvic la depozit (km)</t>
  </si>
  <si>
    <t>…</t>
  </si>
  <si>
    <t>Pojorata</t>
  </si>
  <si>
    <t>Frasin</t>
  </si>
  <si>
    <t xml:space="preserve">Solca </t>
  </si>
  <si>
    <t>Baranca</t>
  </si>
  <si>
    <t>Tocar</t>
  </si>
  <si>
    <t xml:space="preserve">Putna </t>
  </si>
  <si>
    <t xml:space="preserve">Marginea </t>
  </si>
  <si>
    <t xml:space="preserve">Patrauti </t>
  </si>
  <si>
    <t>Hotar</t>
  </si>
  <si>
    <t xml:space="preserve">Adancata </t>
  </si>
  <si>
    <t>Malini</t>
  </si>
  <si>
    <t>Rasca</t>
  </si>
  <si>
    <t>Valea Colibei</t>
  </si>
  <si>
    <t>Sevastian</t>
  </si>
  <si>
    <t>Casa Silvica Sevastian</t>
  </si>
  <si>
    <t>Dolhasca</t>
  </si>
  <si>
    <t>TOTAL GENERAL</t>
  </si>
  <si>
    <t>Responsabil drumuri</t>
  </si>
  <si>
    <t>Ing. Iulian Atitienei</t>
  </si>
  <si>
    <t>Putnisoara</t>
  </si>
  <si>
    <t>Ciumarna</t>
  </si>
  <si>
    <t>Brosteni</t>
  </si>
  <si>
    <t>Ortoaia</t>
  </si>
  <si>
    <t xml:space="preserve">Crucea </t>
  </si>
  <si>
    <t xml:space="preserve">D. Candreni </t>
  </si>
  <si>
    <t>Vatra Dornei</t>
  </si>
  <si>
    <t>Gura Haitii</t>
  </si>
  <si>
    <t>Colbu</t>
  </si>
  <si>
    <t>Iacobeni</t>
  </si>
  <si>
    <t>Ciotina</t>
  </si>
  <si>
    <t>Carlibaba</t>
  </si>
  <si>
    <t>Breaza</t>
  </si>
  <si>
    <t xml:space="preserve">Vama </t>
  </si>
  <si>
    <t xml:space="preserve">Moldovita </t>
  </si>
  <si>
    <t>Stulpicani</t>
  </si>
  <si>
    <t>Troci</t>
  </si>
  <si>
    <t>Gura Humor.</t>
  </si>
  <si>
    <t xml:space="preserve">A.R.M.U.F. (Atelierul de Reparatii Masini si Utilaje Forestiere) Gura Humorului </t>
  </si>
  <si>
    <t>Oras Gura Humorului</t>
  </si>
  <si>
    <t xml:space="preserve">Total </t>
  </si>
  <si>
    <t xml:space="preserve">Falcau </t>
  </si>
  <si>
    <t>Ciumarnar</t>
  </si>
  <si>
    <t xml:space="preserve">Brodina </t>
  </si>
  <si>
    <t>Ascunsu</t>
  </si>
  <si>
    <t>Dragoiasa</t>
  </si>
  <si>
    <r>
      <t xml:space="preserve">Valea Putnei </t>
    </r>
    <r>
      <rPr>
        <sz val="7"/>
        <rFont val="Arial"/>
        <family val="2"/>
      </rPr>
      <t/>
    </r>
  </si>
  <si>
    <t>Adancata</t>
  </si>
  <si>
    <t>TABEL NR. 2</t>
  </si>
  <si>
    <t>Depozit Casa Silvica Puciosu</t>
  </si>
  <si>
    <t>Holohosca</t>
  </si>
  <si>
    <t>Limpede</t>
  </si>
  <si>
    <t>Tarnita</t>
  </si>
  <si>
    <t>Blandet</t>
  </si>
  <si>
    <t>DF Blandet la km 1.5; pe DN 2E Paltinoasa-Marginea km 8.3</t>
  </si>
  <si>
    <t>Lesu</t>
  </si>
  <si>
    <t>Delnita</t>
  </si>
  <si>
    <t>DF Paltin Turculet - km 0.5</t>
  </si>
  <si>
    <t>Muncel</t>
  </si>
  <si>
    <t>Moisa</t>
  </si>
  <si>
    <t>63-120 mm</t>
  </si>
  <si>
    <t>8-16 mm</t>
  </si>
  <si>
    <t>Sort concasat 0-63 mm</t>
  </si>
  <si>
    <t>Mat. antid.</t>
  </si>
  <si>
    <t>Refuz de ciur &gt; 63 mm</t>
  </si>
  <si>
    <t>Sort 16-25 (31,5) mm</t>
  </si>
  <si>
    <t>P. blocuri (100-600 km/buc)</t>
  </si>
  <si>
    <t>Ratihna</t>
  </si>
  <si>
    <t>DF Troci la km 0</t>
  </si>
  <si>
    <t>DF Muncel - km 2</t>
  </si>
  <si>
    <t>DF Paraul Pietrei la km 0</t>
  </si>
  <si>
    <t>Solcuta</t>
  </si>
  <si>
    <t>Bercheza</t>
  </si>
  <si>
    <t>DF Bercheza - km 4</t>
  </si>
  <si>
    <t>Suha Mica</t>
  </si>
  <si>
    <t>Silistea</t>
  </si>
  <si>
    <t>16-20/22.4 si 16-31.5 mm</t>
  </si>
  <si>
    <t>16-63, 20/22.4-63 si 31.5-63 mm</t>
  </si>
  <si>
    <t>DF Solcuta la km 1,5 pe DN 2E Paltinoasa- Marginea km 23.1</t>
  </si>
  <si>
    <t>Valea Surii</t>
  </si>
  <si>
    <t>DF Valea Surii - km 2.54</t>
  </si>
  <si>
    <t>Nemtisoru</t>
  </si>
  <si>
    <t>DF Nemtisoru - km 0,5</t>
  </si>
  <si>
    <t>Tiganca</t>
  </si>
  <si>
    <t>Canton silvic nr. 3 Tiganca</t>
  </si>
  <si>
    <t>Canton silvic nr. 8 Moisa</t>
  </si>
  <si>
    <t>Canton silvic nr. 14 Tocilei</t>
  </si>
  <si>
    <t>Canton silvic nr. 20 Poposelu</t>
  </si>
  <si>
    <t>DF Ortoaia - km 5</t>
  </si>
  <si>
    <t>DF Bolovanis  - km 5</t>
  </si>
  <si>
    <t>DF Pr. Lesului - km 0.1; pe DN 17B</t>
  </si>
  <si>
    <t>DF Colbu - km 5</t>
  </si>
  <si>
    <t>DF Ciotina - km 5</t>
  </si>
  <si>
    <t>DF Carlibaba Axial - km 15</t>
  </si>
  <si>
    <t>DF Delnita - km 4</t>
  </si>
  <si>
    <t>DF Holohosca - km 1.6</t>
  </si>
  <si>
    <t>DF Valea Putnei - km 1.2</t>
  </si>
  <si>
    <t>DF Limpedele - km 0.2</t>
  </si>
  <si>
    <t>DF Tocar la km 2.3; pe DN 2E Paltinoasa-Marginea km 23.1</t>
  </si>
  <si>
    <t>DF Putnisoara Putnisoara - km 2.5</t>
  </si>
  <si>
    <t>DF Ascunsu - km 1</t>
  </si>
  <si>
    <t>DF Hotar - km 0</t>
  </si>
  <si>
    <t>DF Adancata - km 0</t>
  </si>
  <si>
    <t>DF Calinesti - km 0</t>
  </si>
  <si>
    <t>DF Ciumarna - km 2</t>
  </si>
  <si>
    <t>Iezerul</t>
  </si>
  <si>
    <t>Greatca</t>
  </si>
  <si>
    <t>DF Greatca - km 0</t>
  </si>
  <si>
    <t>Hulubna</t>
  </si>
  <si>
    <t>DF Hulubna Horduganca - km 0</t>
  </si>
  <si>
    <t>DF Ciumarnar - km 3.0</t>
  </si>
  <si>
    <t>Hartoneasa</t>
  </si>
  <si>
    <t>DF Hartoneasa - km 2</t>
  </si>
  <si>
    <t>DF Suha Mica - km 4</t>
  </si>
  <si>
    <t>Probota</t>
  </si>
  <si>
    <t>Ramnic I</t>
  </si>
  <si>
    <t>Ramnic II</t>
  </si>
  <si>
    <t>Salatruc</t>
  </si>
  <si>
    <t>DF Salatruc - km 6.5</t>
  </si>
  <si>
    <t>Tocila</t>
  </si>
  <si>
    <t>Beltag</t>
  </si>
  <si>
    <t>DF Beltag - km 3</t>
  </si>
  <si>
    <t>Doabra</t>
  </si>
  <si>
    <t>Cetatuia</t>
  </si>
  <si>
    <t>DF Ursoaia - km 2</t>
  </si>
  <si>
    <t xml:space="preserve">Bucsoita </t>
  </si>
  <si>
    <t xml:space="preserve">Ursoaia </t>
  </si>
  <si>
    <t>Bahna (OS Frasin)</t>
  </si>
  <si>
    <t xml:space="preserve">CS Negrisoara </t>
  </si>
  <si>
    <t>Axial V. Dornelor</t>
  </si>
  <si>
    <t>Cucureasa Axial</t>
  </si>
  <si>
    <t>DF Cucureasa - km 4</t>
  </si>
  <si>
    <t>Botusel</t>
  </si>
  <si>
    <t>DF Botusel - km 5</t>
  </si>
  <si>
    <t xml:space="preserve">Bobeica </t>
  </si>
  <si>
    <t>DF Pr. Izvorului - km 4</t>
  </si>
  <si>
    <t>Strigoiu</t>
  </si>
  <si>
    <t>DF Putna Timotei - km 1.2</t>
  </si>
  <si>
    <t>DF Dragosa Axial - km 6</t>
  </si>
  <si>
    <t>Frumosu</t>
  </si>
  <si>
    <t>DF Frumosu - km 7</t>
  </si>
  <si>
    <t>DF Deia - km 2</t>
  </si>
  <si>
    <t>A FI ACHIZITIONAT DE LA TERTE FIRME, in anul 2026</t>
  </si>
  <si>
    <t>COMPARTMENT INVESTITII DRUMURI</t>
  </si>
  <si>
    <t>Depozit Poiana Stampei</t>
  </si>
  <si>
    <t>DN 85</t>
  </si>
  <si>
    <t>CS Rosia</t>
  </si>
  <si>
    <t>DF Rosia - km 0.5</t>
  </si>
  <si>
    <t>DF Negrisoara Axial - km 0.5</t>
  </si>
  <si>
    <t>DF Axial V. Dornelor - km 1.0</t>
  </si>
  <si>
    <t>DF Valea Haitii - km 0 (langa sediu brigada)</t>
  </si>
  <si>
    <t>Centru de fructe Sadova</t>
  </si>
  <si>
    <t>DF Iezerul - km 1.0</t>
  </si>
  <si>
    <t>Tinisul</t>
  </si>
  <si>
    <t>DF Tinisul - km 0.2</t>
  </si>
  <si>
    <t>DF Frumosu - km 0.1</t>
  </si>
  <si>
    <t>Putna Mare</t>
  </si>
  <si>
    <t>DF Putna Mare - km 0.1</t>
  </si>
  <si>
    <t>Dragosa (CS Craci)</t>
  </si>
  <si>
    <t>Frumosu (CS Frumosu)</t>
  </si>
  <si>
    <t>Deia (CS Deita)</t>
  </si>
  <si>
    <t>Ionu (CS Ionu)</t>
  </si>
  <si>
    <t>DF Ionu - km 4</t>
  </si>
  <si>
    <t>Argel km 15</t>
  </si>
  <si>
    <t>DF Bahna - km 0.5</t>
  </si>
  <si>
    <t>DF Tocila - km 4.0</t>
  </si>
  <si>
    <t>DF Doabra - km 6</t>
  </si>
  <si>
    <t>DF Cetatuia - km 0.3</t>
  </si>
  <si>
    <t>DF Bucsoita - km 0.7</t>
  </si>
  <si>
    <t>Valea Seaca</t>
  </si>
  <si>
    <t>DF Valea Seaca - km 0.5</t>
  </si>
  <si>
    <t>Braniste</t>
  </si>
  <si>
    <t>DF Braniste - km 4.0</t>
  </si>
  <si>
    <t>Atelier prelucrarea lemnului Putna</t>
  </si>
  <si>
    <t>Putna</t>
  </si>
  <si>
    <t>Ocolul Silvic Malini</t>
  </si>
  <si>
    <t>Sediu ocol</t>
  </si>
  <si>
    <t>DF Probota (UP I, ua 19)</t>
  </si>
  <si>
    <t xml:space="preserve">Gulia </t>
  </si>
  <si>
    <t>DF Gulia (UP I, ua 59)</t>
  </si>
  <si>
    <t>Cornis</t>
  </si>
  <si>
    <t>DF Cornis (UP II, ua 35)</t>
  </si>
  <si>
    <t>Manolea</t>
  </si>
  <si>
    <t>DF Manolea (UP II, ua 47)</t>
  </si>
  <si>
    <t>Fundoaia</t>
  </si>
  <si>
    <t>DF Fundoaia (UP V, ua 50)</t>
  </si>
  <si>
    <t>DF Mucel (UP II, ua 51)</t>
  </si>
  <si>
    <t>DF Silistea Dealu Mare (UP V, ua 8)</t>
  </si>
  <si>
    <t>DF Ramnic I (UP V, ua 20)</t>
  </si>
  <si>
    <t>DF Ramnic II (UP V, ua 32)</t>
  </si>
  <si>
    <t>DF Giumarna - km 0.5</t>
  </si>
  <si>
    <t>Miclausa</t>
  </si>
  <si>
    <t>DF Miclausa - km 0.5</t>
  </si>
  <si>
    <t>Ursuleasa Prelungire</t>
  </si>
  <si>
    <t>DF Ursuleasa prelungire - km 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</si>
</sst>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i/>
      <sz val="9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5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1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0" borderId="24" xfId="0" applyFont="1" applyBorder="1" applyAlignment="1">
      <alignment horizontal="center" vertical="center"/>
    </xf>
    <xf numFmtId="0" fontId="8" fillId="0" borderId="0" xfId="0" applyFont="1"/>
    <xf numFmtId="0" fontId="18" fillId="0" borderId="3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7" xfId="0" applyFont="1" applyFill="1" applyBorder="1" applyAlignment="1">
      <alignment horizontal="right" vertical="center"/>
    </xf>
    <xf numFmtId="0" fontId="8" fillId="0" borderId="22" xfId="0" applyFont="1" applyBorder="1"/>
    <xf numFmtId="0" fontId="8" fillId="0" borderId="25" xfId="0" applyFont="1" applyBorder="1" applyAlignment="1">
      <alignment vertical="center"/>
    </xf>
    <xf numFmtId="0" fontId="8" fillId="2" borderId="8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5" xfId="0" applyFont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8" fillId="0" borderId="25" xfId="0" applyFont="1" applyBorder="1" applyAlignment="1">
      <alignment vertical="center" wrapText="1" shrinkToFit="1"/>
    </xf>
    <xf numFmtId="0" fontId="18" fillId="2" borderId="8" xfId="0" applyFont="1" applyFill="1" applyBorder="1" applyAlignment="1">
      <alignment vertical="center" wrapText="1" shrinkToFit="1"/>
    </xf>
    <xf numFmtId="0" fontId="3" fillId="2" borderId="25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8" fillId="2" borderId="22" xfId="0" applyFont="1" applyFill="1" applyBorder="1"/>
    <xf numFmtId="0" fontId="8" fillId="2" borderId="25" xfId="0" applyFont="1" applyFill="1" applyBorder="1" applyAlignment="1">
      <alignment vertical="center"/>
    </xf>
    <xf numFmtId="0" fontId="8" fillId="2" borderId="23" xfId="0" applyFont="1" applyFill="1" applyBorder="1"/>
    <xf numFmtId="0" fontId="8" fillId="2" borderId="0" xfId="0" applyFont="1" applyFill="1"/>
    <xf numFmtId="0" fontId="8" fillId="0" borderId="23" xfId="0" applyFont="1" applyBorder="1"/>
    <xf numFmtId="0" fontId="18" fillId="0" borderId="25" xfId="1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vertical="center"/>
    </xf>
    <xf numFmtId="0" fontId="18" fillId="2" borderId="34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right" vertical="center"/>
    </xf>
    <xf numFmtId="0" fontId="18" fillId="2" borderId="35" xfId="0" applyFont="1" applyFill="1" applyBorder="1" applyAlignment="1">
      <alignment vertical="center"/>
    </xf>
    <xf numFmtId="0" fontId="8" fillId="2" borderId="34" xfId="0" applyFont="1" applyFill="1" applyBorder="1" applyAlignment="1">
      <alignment vertical="center"/>
    </xf>
    <xf numFmtId="0" fontId="18" fillId="2" borderId="35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right" vertical="center"/>
    </xf>
    <xf numFmtId="0" fontId="18" fillId="2" borderId="25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37" xfId="0" applyFont="1" applyFill="1" applyBorder="1" applyAlignment="1">
      <alignment vertical="center"/>
    </xf>
    <xf numFmtId="0" fontId="18" fillId="2" borderId="39" xfId="0" applyFont="1" applyFill="1" applyBorder="1" applyAlignment="1">
      <alignment horizontal="right" vertical="center"/>
    </xf>
    <xf numFmtId="0" fontId="18" fillId="2" borderId="40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2" borderId="26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vertical="center"/>
    </xf>
    <xf numFmtId="0" fontId="8" fillId="0" borderId="23" xfId="0" applyFont="1" applyBorder="1" applyAlignment="1">
      <alignment vertical="top"/>
    </xf>
    <xf numFmtId="0" fontId="8" fillId="2" borderId="26" xfId="0" applyFont="1" applyFill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18" fillId="2" borderId="29" xfId="0" applyFont="1" applyFill="1" applyBorder="1" applyAlignment="1">
      <alignment vertical="center"/>
    </xf>
    <xf numFmtId="0" fontId="18" fillId="0" borderId="29" xfId="0" applyFont="1" applyBorder="1" applyAlignment="1">
      <alignment vertical="center" wrapText="1"/>
    </xf>
    <xf numFmtId="0" fontId="8" fillId="2" borderId="44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5" xfId="0" applyFont="1" applyBorder="1"/>
    <xf numFmtId="0" fontId="3" fillId="0" borderId="42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25" xfId="0" applyFont="1" applyBorder="1" applyAlignment="1">
      <alignment horizontal="center"/>
    </xf>
    <xf numFmtId="0" fontId="8" fillId="0" borderId="27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2" borderId="46" xfId="0" applyFont="1" applyFill="1" applyBorder="1" applyAlignment="1">
      <alignment horizontal="right" vertical="center"/>
    </xf>
    <xf numFmtId="0" fontId="8" fillId="2" borderId="47" xfId="0" applyFont="1" applyFill="1" applyBorder="1" applyAlignment="1">
      <alignment horizontal="right" vertical="center"/>
    </xf>
    <xf numFmtId="0" fontId="8" fillId="2" borderId="48" xfId="0" applyFont="1" applyFill="1" applyBorder="1" applyAlignment="1">
      <alignment horizontal="right" vertical="center"/>
    </xf>
    <xf numFmtId="0" fontId="8" fillId="2" borderId="43" xfId="0" applyFont="1" applyFill="1" applyBorder="1" applyAlignment="1">
      <alignment horizontal="right" vertical="center"/>
    </xf>
    <xf numFmtId="0" fontId="8" fillId="2" borderId="49" xfId="0" applyFont="1" applyFill="1" applyBorder="1" applyAlignment="1">
      <alignment horizontal="right" vertical="center"/>
    </xf>
    <xf numFmtId="0" fontId="8" fillId="2" borderId="27" xfId="0" applyFont="1" applyFill="1" applyBorder="1" applyAlignment="1">
      <alignment horizontal="center" vertical="center"/>
    </xf>
    <xf numFmtId="0" fontId="18" fillId="0" borderId="25" xfId="2" applyFont="1" applyBorder="1" applyAlignment="1">
      <alignment vertical="center"/>
    </xf>
    <xf numFmtId="0" fontId="18" fillId="0" borderId="29" xfId="2" applyFont="1" applyBorder="1" applyAlignment="1">
      <alignment vertical="center"/>
    </xf>
    <xf numFmtId="0" fontId="18" fillId="2" borderId="8" xfId="2" applyFont="1" applyFill="1" applyBorder="1" applyAlignment="1">
      <alignment vertical="center"/>
    </xf>
    <xf numFmtId="0" fontId="18" fillId="2" borderId="9" xfId="0" applyFont="1" applyFill="1" applyBorder="1" applyAlignment="1">
      <alignment horizontal="right" vertical="center"/>
    </xf>
    <xf numFmtId="0" fontId="0" fillId="2" borderId="0" xfId="0" applyFill="1"/>
    <xf numFmtId="0" fontId="19" fillId="0" borderId="21" xfId="0" applyFont="1" applyBorder="1" applyAlignment="1">
      <alignment horizontal="right"/>
    </xf>
    <xf numFmtId="0" fontId="19" fillId="0" borderId="15" xfId="0" applyFont="1" applyBorder="1" applyAlignment="1">
      <alignment horizontal="right"/>
    </xf>
    <xf numFmtId="0" fontId="18" fillId="0" borderId="33" xfId="0" applyFont="1" applyBorder="1" applyAlignment="1">
      <alignment vertical="center" wrapText="1"/>
    </xf>
    <xf numFmtId="0" fontId="18" fillId="2" borderId="29" xfId="0" applyFont="1" applyFill="1" applyBorder="1" applyAlignment="1">
      <alignment vertical="center" wrapText="1"/>
    </xf>
    <xf numFmtId="0" fontId="18" fillId="2" borderId="38" xfId="0" applyFont="1" applyFill="1" applyBorder="1" applyAlignment="1">
      <alignment vertical="center" wrapText="1"/>
    </xf>
    <xf numFmtId="0" fontId="18" fillId="2" borderId="45" xfId="0" applyFont="1" applyFill="1" applyBorder="1" applyAlignment="1">
      <alignment horizontal="right" vertical="center"/>
    </xf>
    <xf numFmtId="0" fontId="19" fillId="0" borderId="17" xfId="0" applyFont="1" applyBorder="1" applyAlignment="1">
      <alignment horizontal="right"/>
    </xf>
    <xf numFmtId="0" fontId="1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22"/>
  <sheetViews>
    <sheetView tabSelected="1" topLeftCell="B94" zoomScaleNormal="100" workbookViewId="0">
      <selection activeCell="E13" sqref="E13"/>
    </sheetView>
  </sheetViews>
  <sheetFormatPr defaultRowHeight="12.75" x14ac:dyDescent="0.2"/>
  <cols>
    <col min="1" max="1" width="1" style="4" customWidth="1"/>
    <col min="2" max="2" width="4.42578125" style="11" customWidth="1"/>
    <col min="3" max="3" width="11.42578125" style="4" customWidth="1"/>
    <col min="4" max="4" width="17.85546875" style="14" customWidth="1"/>
    <col min="5" max="5" width="24.7109375" style="11" customWidth="1"/>
    <col min="6" max="6" width="5.5703125" style="11" customWidth="1"/>
    <col min="7" max="7" width="7.85546875" style="11" customWidth="1"/>
    <col min="8" max="8" width="8" style="11" customWidth="1"/>
    <col min="9" max="9" width="6.85546875" style="11" customWidth="1"/>
    <col min="10" max="10" width="8.42578125" style="11" customWidth="1"/>
    <col min="11" max="11" width="5.7109375" style="11" customWidth="1"/>
    <col min="12" max="12" width="7.5703125" style="11" customWidth="1"/>
    <col min="13" max="13" width="6.85546875" style="11" customWidth="1"/>
    <col min="14" max="14" width="9" style="11" customWidth="1"/>
    <col min="15" max="15" width="7.7109375" style="11" customWidth="1"/>
    <col min="16" max="16" width="16.5703125" style="11" customWidth="1"/>
    <col min="17" max="16384" width="9.140625" style="4"/>
  </cols>
  <sheetData>
    <row r="1" spans="2:18" ht="15.75" x14ac:dyDescent="0.25">
      <c r="B1" s="11" t="s">
        <v>0</v>
      </c>
      <c r="C1" s="1"/>
      <c r="D1" s="7"/>
      <c r="E1" s="8"/>
      <c r="F1" s="8"/>
      <c r="G1" s="8"/>
      <c r="H1" s="8"/>
      <c r="I1" s="16"/>
      <c r="J1" s="16"/>
      <c r="K1" s="16"/>
      <c r="L1" s="16"/>
      <c r="M1" s="16"/>
      <c r="N1" s="8"/>
      <c r="Q1" s="2"/>
      <c r="R1" s="3"/>
    </row>
    <row r="2" spans="2:18" ht="15.75" x14ac:dyDescent="0.25">
      <c r="B2" s="11" t="s">
        <v>160</v>
      </c>
      <c r="C2" s="1"/>
      <c r="D2" s="7"/>
      <c r="E2" s="8"/>
      <c r="F2" s="8"/>
      <c r="G2" s="8"/>
      <c r="H2" s="8"/>
      <c r="I2" s="16"/>
      <c r="J2" s="16"/>
      <c r="K2" s="16"/>
      <c r="L2" s="16"/>
      <c r="M2" s="16"/>
      <c r="N2" s="8"/>
      <c r="O2" s="8"/>
      <c r="P2" s="8"/>
      <c r="Q2" s="2"/>
      <c r="R2" s="3"/>
    </row>
    <row r="3" spans="2:18" ht="15.75" x14ac:dyDescent="0.25">
      <c r="B3" s="16"/>
      <c r="C3" s="2"/>
      <c r="D3" s="8"/>
      <c r="E3" s="8"/>
      <c r="F3" s="8"/>
      <c r="G3" s="8"/>
      <c r="H3" s="8"/>
      <c r="I3" s="16"/>
      <c r="J3" s="16"/>
      <c r="K3" s="16"/>
      <c r="L3" s="16"/>
      <c r="M3" s="16"/>
      <c r="N3" s="8"/>
      <c r="O3" s="8"/>
      <c r="P3" s="8"/>
      <c r="Q3" s="2"/>
      <c r="R3" s="3"/>
    </row>
    <row r="4" spans="2:18" ht="15.75" x14ac:dyDescent="0.25">
      <c r="B4" s="16"/>
      <c r="C4" s="2"/>
      <c r="D4" s="8"/>
      <c r="E4" s="8"/>
      <c r="F4" s="8"/>
      <c r="G4" s="8"/>
      <c r="H4" s="8"/>
      <c r="I4" s="16"/>
      <c r="J4" s="16"/>
      <c r="K4" s="16"/>
      <c r="L4" s="16"/>
      <c r="M4" s="16"/>
      <c r="N4" s="8"/>
      <c r="O4" s="8"/>
      <c r="P4" s="8"/>
      <c r="Q4" s="2"/>
      <c r="R4" s="3"/>
    </row>
    <row r="5" spans="2:18" ht="15.75" x14ac:dyDescent="0.25">
      <c r="B5" s="132" t="s">
        <v>1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3"/>
      <c r="R5" s="3"/>
    </row>
    <row r="6" spans="2:18" ht="15.75" x14ac:dyDescent="0.25">
      <c r="B6" s="132" t="s">
        <v>159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3"/>
      <c r="R6" s="3"/>
    </row>
    <row r="7" spans="2:18" ht="15.75" x14ac:dyDescent="0.25">
      <c r="B7" s="132" t="s">
        <v>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3"/>
      <c r="R7" s="3"/>
    </row>
    <row r="8" spans="2:18" ht="15.75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1" t="s">
        <v>65</v>
      </c>
      <c r="P8" s="131"/>
      <c r="Q8" s="3"/>
      <c r="R8" s="3"/>
    </row>
    <row r="9" spans="2:18" ht="16.5" thickBot="1" x14ac:dyDescent="0.3">
      <c r="B9" s="16"/>
      <c r="C9" s="2"/>
      <c r="D9" s="8"/>
      <c r="E9" s="8"/>
      <c r="F9" s="8"/>
      <c r="G9" s="8"/>
      <c r="H9" s="8"/>
      <c r="I9" s="16"/>
      <c r="J9" s="16"/>
      <c r="K9" s="16"/>
      <c r="L9" s="16"/>
      <c r="M9" s="16"/>
      <c r="N9" s="8"/>
      <c r="O9" s="15"/>
      <c r="P9" s="15"/>
      <c r="Q9" s="5"/>
      <c r="R9" s="5"/>
    </row>
    <row r="10" spans="2:18" ht="15.75" x14ac:dyDescent="0.25">
      <c r="B10" s="17" t="s">
        <v>3</v>
      </c>
      <c r="C10" s="25" t="s">
        <v>4</v>
      </c>
      <c r="D10" s="9" t="s">
        <v>5</v>
      </c>
      <c r="E10" s="9" t="s">
        <v>6</v>
      </c>
      <c r="F10" s="133" t="s">
        <v>7</v>
      </c>
      <c r="G10" s="134"/>
      <c r="H10" s="134"/>
      <c r="I10" s="134"/>
      <c r="J10" s="134"/>
      <c r="K10" s="134"/>
      <c r="L10" s="134"/>
      <c r="M10" s="134"/>
      <c r="N10" s="134"/>
      <c r="O10" s="135"/>
      <c r="P10" s="21" t="s">
        <v>8</v>
      </c>
      <c r="Q10" s="3"/>
      <c r="R10" s="3"/>
    </row>
    <row r="11" spans="2:18" ht="15.75" x14ac:dyDescent="0.25">
      <c r="B11" s="18" t="s">
        <v>9</v>
      </c>
      <c r="C11" s="26" t="s">
        <v>10</v>
      </c>
      <c r="D11" s="10" t="s">
        <v>11</v>
      </c>
      <c r="E11" s="10" t="s">
        <v>11</v>
      </c>
      <c r="F11" s="141" t="s">
        <v>12</v>
      </c>
      <c r="G11" s="142"/>
      <c r="H11" s="142"/>
      <c r="I11" s="143"/>
      <c r="J11" s="136" t="s">
        <v>79</v>
      </c>
      <c r="K11" s="136" t="s">
        <v>80</v>
      </c>
      <c r="L11" s="136" t="s">
        <v>81</v>
      </c>
      <c r="M11" s="136" t="s">
        <v>82</v>
      </c>
      <c r="N11" s="148" t="s">
        <v>83</v>
      </c>
      <c r="O11" s="146" t="s">
        <v>13</v>
      </c>
      <c r="P11" s="22" t="s">
        <v>14</v>
      </c>
      <c r="Q11" s="3"/>
      <c r="R11" s="3"/>
    </row>
    <row r="12" spans="2:18" s="12" customFormat="1" ht="31.5" customHeight="1" x14ac:dyDescent="0.25">
      <c r="B12" s="19"/>
      <c r="C12" s="28"/>
      <c r="D12" s="19"/>
      <c r="E12" s="18"/>
      <c r="F12" s="144" t="s">
        <v>78</v>
      </c>
      <c r="G12" s="136" t="s">
        <v>93</v>
      </c>
      <c r="H12" s="136" t="s">
        <v>94</v>
      </c>
      <c r="I12" s="136" t="s">
        <v>77</v>
      </c>
      <c r="J12" s="136"/>
      <c r="K12" s="136"/>
      <c r="L12" s="136"/>
      <c r="M12" s="136"/>
      <c r="N12" s="148"/>
      <c r="O12" s="146"/>
      <c r="P12" s="29" t="s">
        <v>15</v>
      </c>
      <c r="Q12" s="27"/>
      <c r="R12" s="27"/>
    </row>
    <row r="13" spans="2:18" s="12" customFormat="1" ht="30.75" customHeight="1" thickBot="1" x14ac:dyDescent="0.3">
      <c r="B13" s="19"/>
      <c r="C13" s="24"/>
      <c r="D13" s="19"/>
      <c r="E13" s="19"/>
      <c r="F13" s="145"/>
      <c r="G13" s="137"/>
      <c r="H13" s="137"/>
      <c r="I13" s="137"/>
      <c r="J13" s="137"/>
      <c r="K13" s="137"/>
      <c r="L13" s="137"/>
      <c r="M13" s="137"/>
      <c r="N13" s="149"/>
      <c r="O13" s="147"/>
      <c r="P13" s="29" t="s">
        <v>16</v>
      </c>
      <c r="Q13" s="27"/>
      <c r="R13" s="27"/>
    </row>
    <row r="14" spans="2:18" s="13" customFormat="1" ht="16.5" thickBot="1" x14ac:dyDescent="0.3">
      <c r="B14" s="20">
        <v>0</v>
      </c>
      <c r="C14" s="30">
        <v>1</v>
      </c>
      <c r="D14" s="20">
        <v>2</v>
      </c>
      <c r="E14" s="20">
        <v>3</v>
      </c>
      <c r="F14" s="31">
        <v>4</v>
      </c>
      <c r="G14" s="23">
        <v>5</v>
      </c>
      <c r="H14" s="23">
        <v>6</v>
      </c>
      <c r="I14" s="23">
        <v>7</v>
      </c>
      <c r="J14" s="23">
        <v>8</v>
      </c>
      <c r="K14" s="23">
        <v>9</v>
      </c>
      <c r="L14" s="23">
        <v>10</v>
      </c>
      <c r="M14" s="23">
        <v>11</v>
      </c>
      <c r="N14" s="23">
        <v>12</v>
      </c>
      <c r="O14" s="32">
        <v>13</v>
      </c>
      <c r="P14" s="33">
        <v>14</v>
      </c>
      <c r="Q14" s="34"/>
      <c r="R14" s="34"/>
    </row>
    <row r="15" spans="2:18" ht="15.75" x14ac:dyDescent="0.25">
      <c r="B15" s="36">
        <v>1</v>
      </c>
      <c r="C15" s="37" t="s">
        <v>39</v>
      </c>
      <c r="D15" s="38" t="s">
        <v>40</v>
      </c>
      <c r="E15" s="38" t="s">
        <v>105</v>
      </c>
      <c r="F15" s="40">
        <v>1100</v>
      </c>
      <c r="G15" s="41">
        <v>128</v>
      </c>
      <c r="H15" s="42"/>
      <c r="I15" s="42"/>
      <c r="J15" s="42">
        <v>700</v>
      </c>
      <c r="K15" s="42">
        <v>194</v>
      </c>
      <c r="L15" s="42"/>
      <c r="M15" s="42"/>
      <c r="N15" s="71"/>
      <c r="O15" s="71">
        <f>N15+M15+L15+K15+J15+I15+H15+G15+F15</f>
        <v>2122</v>
      </c>
      <c r="P15" s="78">
        <v>5</v>
      </c>
      <c r="Q15" s="27"/>
      <c r="R15" s="27"/>
    </row>
    <row r="16" spans="2:18" ht="15.75" x14ac:dyDescent="0.25">
      <c r="B16" s="36">
        <v>2</v>
      </c>
      <c r="C16" s="37"/>
      <c r="D16" s="39" t="s">
        <v>62</v>
      </c>
      <c r="E16" s="39" t="s">
        <v>106</v>
      </c>
      <c r="F16" s="40"/>
      <c r="G16" s="41"/>
      <c r="H16" s="42"/>
      <c r="I16" s="42"/>
      <c r="J16" s="42"/>
      <c r="K16" s="42">
        <v>100</v>
      </c>
      <c r="L16" s="42"/>
      <c r="M16" s="42"/>
      <c r="N16" s="71"/>
      <c r="O16" s="73">
        <f>N16+M16+L16+K16+J16+I16+H16+G16+F16</f>
        <v>100</v>
      </c>
      <c r="P16" s="79">
        <v>75</v>
      </c>
      <c r="Q16" s="27"/>
      <c r="R16" s="27"/>
    </row>
    <row r="17" spans="2:18" ht="15.75" x14ac:dyDescent="0.25">
      <c r="B17" s="36">
        <v>3</v>
      </c>
      <c r="C17" s="43" t="s">
        <v>13</v>
      </c>
      <c r="D17" s="44" t="s">
        <v>17</v>
      </c>
      <c r="E17" s="44" t="s">
        <v>17</v>
      </c>
      <c r="F17" s="45">
        <f t="shared" ref="F17:N17" si="0">SUM(F15:F16)</f>
        <v>1100</v>
      </c>
      <c r="G17" s="46">
        <f t="shared" si="0"/>
        <v>128</v>
      </c>
      <c r="H17" s="46">
        <f t="shared" si="0"/>
        <v>0</v>
      </c>
      <c r="I17" s="46">
        <f t="shared" si="0"/>
        <v>0</v>
      </c>
      <c r="J17" s="46">
        <f t="shared" si="0"/>
        <v>700</v>
      </c>
      <c r="K17" s="46">
        <f t="shared" si="0"/>
        <v>294</v>
      </c>
      <c r="L17" s="46">
        <f t="shared" si="0"/>
        <v>0</v>
      </c>
      <c r="M17" s="46">
        <f t="shared" si="0"/>
        <v>0</v>
      </c>
      <c r="N17" s="72">
        <f t="shared" si="0"/>
        <v>0</v>
      </c>
      <c r="O17" s="72">
        <f>SUM(O15:O16)</f>
        <v>2222</v>
      </c>
      <c r="P17" s="80" t="s">
        <v>17</v>
      </c>
      <c r="Q17" s="27"/>
      <c r="R17" s="27"/>
    </row>
    <row r="18" spans="2:18" s="11" customFormat="1" ht="24" x14ac:dyDescent="0.25">
      <c r="B18" s="36">
        <v>4</v>
      </c>
      <c r="C18" s="47" t="s">
        <v>41</v>
      </c>
      <c r="D18" s="48" t="s">
        <v>72</v>
      </c>
      <c r="E18" s="49" t="s">
        <v>107</v>
      </c>
      <c r="F18" s="50">
        <v>1200</v>
      </c>
      <c r="G18" s="51">
        <v>416</v>
      </c>
      <c r="H18" s="52"/>
      <c r="I18" s="52"/>
      <c r="J18" s="52">
        <v>1000</v>
      </c>
      <c r="K18" s="52">
        <v>260</v>
      </c>
      <c r="L18" s="52"/>
      <c r="M18" s="52"/>
      <c r="N18" s="73"/>
      <c r="O18" s="73">
        <f>N18+M18+L18+K18+J18+I18+H18+G18+F18</f>
        <v>2876</v>
      </c>
      <c r="P18" s="81">
        <v>3.5</v>
      </c>
      <c r="Q18" s="35"/>
      <c r="R18" s="27"/>
    </row>
    <row r="19" spans="2:18" ht="15.75" x14ac:dyDescent="0.25">
      <c r="B19" s="36">
        <v>5</v>
      </c>
      <c r="C19" s="43" t="s">
        <v>13</v>
      </c>
      <c r="D19" s="44" t="s">
        <v>17</v>
      </c>
      <c r="E19" s="44" t="s">
        <v>17</v>
      </c>
      <c r="F19" s="53">
        <f t="shared" ref="F19:N19" si="1">SUM(F18)</f>
        <v>1200</v>
      </c>
      <c r="G19" s="54">
        <f t="shared" si="1"/>
        <v>416</v>
      </c>
      <c r="H19" s="54">
        <f t="shared" si="1"/>
        <v>0</v>
      </c>
      <c r="I19" s="54">
        <f t="shared" si="1"/>
        <v>0</v>
      </c>
      <c r="J19" s="54">
        <f t="shared" si="1"/>
        <v>1000</v>
      </c>
      <c r="K19" s="54">
        <f t="shared" si="1"/>
        <v>260</v>
      </c>
      <c r="L19" s="54">
        <f t="shared" si="1"/>
        <v>0</v>
      </c>
      <c r="M19" s="54">
        <f t="shared" si="1"/>
        <v>0</v>
      </c>
      <c r="N19" s="74">
        <f t="shared" si="1"/>
        <v>0</v>
      </c>
      <c r="O19" s="77">
        <f>SUM(O18)</f>
        <v>2876</v>
      </c>
      <c r="P19" s="80" t="s">
        <v>17</v>
      </c>
      <c r="Q19" s="27"/>
      <c r="R19" s="27"/>
    </row>
    <row r="20" spans="2:18" ht="15.75" x14ac:dyDescent="0.25">
      <c r="B20" s="36">
        <v>6</v>
      </c>
      <c r="C20" s="47" t="s">
        <v>42</v>
      </c>
      <c r="D20" s="49" t="s">
        <v>145</v>
      </c>
      <c r="E20" s="84" t="s">
        <v>165</v>
      </c>
      <c r="F20" s="40"/>
      <c r="G20" s="42">
        <v>300</v>
      </c>
      <c r="H20" s="42">
        <v>300</v>
      </c>
      <c r="I20" s="42">
        <v>200</v>
      </c>
      <c r="J20" s="42"/>
      <c r="K20" s="42"/>
      <c r="L20" s="42"/>
      <c r="M20" s="42"/>
      <c r="N20" s="71"/>
      <c r="O20" s="73">
        <f t="shared" ref="O20:O24" si="2">N20+M20+L20+K20+J20+I20+H20+G20+F20</f>
        <v>800</v>
      </c>
      <c r="P20" s="81">
        <v>8</v>
      </c>
      <c r="Q20" s="27"/>
      <c r="R20" s="27"/>
    </row>
    <row r="21" spans="2:18" ht="24" x14ac:dyDescent="0.25">
      <c r="B21" s="36">
        <v>7</v>
      </c>
      <c r="C21" s="56"/>
      <c r="D21" s="49" t="s">
        <v>161</v>
      </c>
      <c r="E21" s="84" t="s">
        <v>162</v>
      </c>
      <c r="F21" s="40"/>
      <c r="G21" s="42">
        <v>200</v>
      </c>
      <c r="H21" s="42">
        <v>400</v>
      </c>
      <c r="I21" s="42">
        <v>1600</v>
      </c>
      <c r="J21" s="42">
        <v>241</v>
      </c>
      <c r="K21" s="42"/>
      <c r="L21" s="42"/>
      <c r="M21" s="42"/>
      <c r="N21" s="71"/>
      <c r="O21" s="73">
        <f t="shared" si="2"/>
        <v>2441</v>
      </c>
      <c r="P21" s="81">
        <v>11</v>
      </c>
      <c r="Q21" s="27"/>
      <c r="R21" s="27"/>
    </row>
    <row r="22" spans="2:18" ht="15.75" x14ac:dyDescent="0.25">
      <c r="B22" s="36">
        <v>8</v>
      </c>
      <c r="C22" s="56"/>
      <c r="D22" s="49" t="s">
        <v>163</v>
      </c>
      <c r="E22" s="84" t="s">
        <v>164</v>
      </c>
      <c r="F22" s="40"/>
      <c r="G22" s="42">
        <v>300</v>
      </c>
      <c r="H22" s="42">
        <v>300</v>
      </c>
      <c r="I22" s="42">
        <v>200</v>
      </c>
      <c r="J22" s="42"/>
      <c r="K22" s="42">
        <v>100</v>
      </c>
      <c r="L22" s="42"/>
      <c r="M22" s="42"/>
      <c r="N22" s="71"/>
      <c r="O22" s="73">
        <f t="shared" si="2"/>
        <v>900</v>
      </c>
      <c r="P22" s="81">
        <v>15</v>
      </c>
      <c r="Q22" s="27"/>
      <c r="R22" s="27"/>
    </row>
    <row r="23" spans="2:18" ht="15.75" x14ac:dyDescent="0.25">
      <c r="B23" s="36">
        <v>9</v>
      </c>
      <c r="C23" s="56"/>
      <c r="D23" s="49" t="s">
        <v>146</v>
      </c>
      <c r="E23" s="84" t="s">
        <v>166</v>
      </c>
      <c r="F23" s="40"/>
      <c r="G23" s="42">
        <v>300</v>
      </c>
      <c r="H23" s="42">
        <v>300</v>
      </c>
      <c r="I23" s="42">
        <v>200</v>
      </c>
      <c r="J23" s="42"/>
      <c r="K23" s="42">
        <v>54</v>
      </c>
      <c r="L23" s="42"/>
      <c r="M23" s="42"/>
      <c r="N23" s="71"/>
      <c r="O23" s="73">
        <f t="shared" si="2"/>
        <v>854</v>
      </c>
      <c r="P23" s="81">
        <v>25</v>
      </c>
      <c r="Q23" s="27"/>
      <c r="R23" s="27"/>
    </row>
    <row r="24" spans="2:18" ht="15.75" x14ac:dyDescent="0.25">
      <c r="B24" s="36">
        <v>10</v>
      </c>
      <c r="C24" s="56"/>
      <c r="D24" s="49" t="s">
        <v>147</v>
      </c>
      <c r="E24" s="84" t="s">
        <v>148</v>
      </c>
      <c r="F24" s="40"/>
      <c r="G24" s="42">
        <v>300</v>
      </c>
      <c r="H24" s="42">
        <v>300</v>
      </c>
      <c r="I24" s="42">
        <v>200</v>
      </c>
      <c r="J24" s="42"/>
      <c r="K24" s="42"/>
      <c r="L24" s="42"/>
      <c r="M24" s="42"/>
      <c r="N24" s="71">
        <v>300</v>
      </c>
      <c r="O24" s="73">
        <f t="shared" si="2"/>
        <v>1100</v>
      </c>
      <c r="P24" s="81">
        <v>16</v>
      </c>
      <c r="Q24" s="27"/>
      <c r="R24" s="27"/>
    </row>
    <row r="25" spans="2:18" ht="15.75" x14ac:dyDescent="0.25">
      <c r="B25" s="36">
        <v>11</v>
      </c>
      <c r="C25" s="43" t="s">
        <v>13</v>
      </c>
      <c r="D25" s="44" t="s">
        <v>17</v>
      </c>
      <c r="E25" s="44" t="s">
        <v>17</v>
      </c>
      <c r="F25" s="54">
        <f>SUM(F20:F24)</f>
        <v>0</v>
      </c>
      <c r="G25" s="54">
        <f>SUM(G20:G24)</f>
        <v>1400</v>
      </c>
      <c r="H25" s="54">
        <f t="shared" ref="H25:O25" si="3">SUM(H20:H24)</f>
        <v>1600</v>
      </c>
      <c r="I25" s="54">
        <f t="shared" si="3"/>
        <v>2400</v>
      </c>
      <c r="J25" s="54">
        <f t="shared" si="3"/>
        <v>241</v>
      </c>
      <c r="K25" s="54">
        <f t="shared" si="3"/>
        <v>154</v>
      </c>
      <c r="L25" s="54">
        <f t="shared" si="3"/>
        <v>0</v>
      </c>
      <c r="M25" s="54">
        <f t="shared" si="3"/>
        <v>0</v>
      </c>
      <c r="N25" s="54">
        <f t="shared" si="3"/>
        <v>300</v>
      </c>
      <c r="O25" s="54">
        <f t="shared" si="3"/>
        <v>6095</v>
      </c>
      <c r="P25" s="80" t="s">
        <v>17</v>
      </c>
      <c r="Q25" s="27"/>
      <c r="R25" s="27"/>
    </row>
    <row r="26" spans="2:18" ht="24" x14ac:dyDescent="0.25">
      <c r="B26" s="36">
        <v>12</v>
      </c>
      <c r="C26" s="47" t="s">
        <v>43</v>
      </c>
      <c r="D26" s="48" t="s">
        <v>44</v>
      </c>
      <c r="E26" s="57" t="s">
        <v>167</v>
      </c>
      <c r="F26" s="58">
        <v>202</v>
      </c>
      <c r="G26" s="52">
        <v>70</v>
      </c>
      <c r="H26" s="52"/>
      <c r="I26" s="52"/>
      <c r="J26" s="52"/>
      <c r="K26" s="52">
        <v>36</v>
      </c>
      <c r="L26" s="52"/>
      <c r="M26" s="52"/>
      <c r="N26" s="73"/>
      <c r="O26" s="73">
        <f t="shared" ref="O26:O27" si="4">N26+M26+L26+K26+J26+I26+H26+G26+F26</f>
        <v>308</v>
      </c>
      <c r="P26" s="81">
        <v>25</v>
      </c>
      <c r="Q26" s="27"/>
      <c r="R26" s="27"/>
    </row>
    <row r="27" spans="2:18" ht="15.75" x14ac:dyDescent="0.25">
      <c r="B27" s="36">
        <v>13</v>
      </c>
      <c r="C27" s="37"/>
      <c r="D27" s="48" t="s">
        <v>45</v>
      </c>
      <c r="E27" s="48" t="s">
        <v>108</v>
      </c>
      <c r="F27" s="55">
        <v>150</v>
      </c>
      <c r="G27" s="52">
        <v>50</v>
      </c>
      <c r="H27" s="52"/>
      <c r="I27" s="52"/>
      <c r="J27" s="52"/>
      <c r="K27" s="52">
        <v>36</v>
      </c>
      <c r="L27" s="52"/>
      <c r="M27" s="52"/>
      <c r="N27" s="73"/>
      <c r="O27" s="73">
        <f t="shared" si="4"/>
        <v>236</v>
      </c>
      <c r="P27" s="81">
        <v>25</v>
      </c>
      <c r="Q27" s="27"/>
      <c r="R27" s="27"/>
    </row>
    <row r="28" spans="2:18" ht="15.75" x14ac:dyDescent="0.25">
      <c r="B28" s="36">
        <v>14</v>
      </c>
      <c r="C28" s="43" t="s">
        <v>13</v>
      </c>
      <c r="D28" s="44" t="s">
        <v>17</v>
      </c>
      <c r="E28" s="44" t="s">
        <v>17</v>
      </c>
      <c r="F28" s="53">
        <f t="shared" ref="F28:N28" si="5">SUM(F26:F27)</f>
        <v>352</v>
      </c>
      <c r="G28" s="54">
        <f t="shared" si="5"/>
        <v>120</v>
      </c>
      <c r="H28" s="54">
        <f t="shared" si="5"/>
        <v>0</v>
      </c>
      <c r="I28" s="54">
        <f t="shared" si="5"/>
        <v>0</v>
      </c>
      <c r="J28" s="54">
        <f t="shared" si="5"/>
        <v>0</v>
      </c>
      <c r="K28" s="54">
        <f t="shared" si="5"/>
        <v>72</v>
      </c>
      <c r="L28" s="54">
        <f t="shared" si="5"/>
        <v>0</v>
      </c>
      <c r="M28" s="54">
        <f t="shared" si="5"/>
        <v>0</v>
      </c>
      <c r="N28" s="74">
        <f t="shared" si="5"/>
        <v>0</v>
      </c>
      <c r="O28" s="77">
        <f>SUM(O26:O27)</f>
        <v>544</v>
      </c>
      <c r="P28" s="80" t="s">
        <v>17</v>
      </c>
      <c r="Q28" s="27"/>
      <c r="R28" s="27"/>
    </row>
    <row r="29" spans="2:18" ht="15.75" x14ac:dyDescent="0.25">
      <c r="B29" s="36">
        <v>15</v>
      </c>
      <c r="C29" s="67" t="s">
        <v>46</v>
      </c>
      <c r="D29" s="48" t="s">
        <v>47</v>
      </c>
      <c r="E29" s="48" t="s">
        <v>109</v>
      </c>
      <c r="F29" s="55"/>
      <c r="G29" s="52">
        <v>200</v>
      </c>
      <c r="H29" s="52">
        <v>207</v>
      </c>
      <c r="I29" s="52"/>
      <c r="J29" s="52"/>
      <c r="K29" s="52">
        <v>62</v>
      </c>
      <c r="L29" s="52"/>
      <c r="M29" s="52"/>
      <c r="N29" s="73"/>
      <c r="O29" s="73">
        <f t="shared" ref="O29" si="6">N29+M29+L29+K29+J29+I29+H29+G29+F29</f>
        <v>469</v>
      </c>
      <c r="P29" s="81">
        <v>3.5</v>
      </c>
      <c r="Q29" s="27"/>
      <c r="R29" s="27"/>
    </row>
    <row r="30" spans="2:18" ht="15.75" x14ac:dyDescent="0.25">
      <c r="B30" s="36">
        <v>16</v>
      </c>
      <c r="C30" s="43" t="s">
        <v>13</v>
      </c>
      <c r="D30" s="44" t="s">
        <v>17</v>
      </c>
      <c r="E30" s="44" t="s">
        <v>17</v>
      </c>
      <c r="F30" s="54">
        <f t="shared" ref="F30:O30" si="7">SUM(F29:F29)</f>
        <v>0</v>
      </c>
      <c r="G30" s="54">
        <f t="shared" si="7"/>
        <v>200</v>
      </c>
      <c r="H30" s="54">
        <f t="shared" si="7"/>
        <v>207</v>
      </c>
      <c r="I30" s="54">
        <f t="shared" si="7"/>
        <v>0</v>
      </c>
      <c r="J30" s="54">
        <f t="shared" si="7"/>
        <v>0</v>
      </c>
      <c r="K30" s="54">
        <f t="shared" si="7"/>
        <v>62</v>
      </c>
      <c r="L30" s="54">
        <f t="shared" si="7"/>
        <v>0</v>
      </c>
      <c r="M30" s="54">
        <f t="shared" si="7"/>
        <v>0</v>
      </c>
      <c r="N30" s="74">
        <f t="shared" si="7"/>
        <v>0</v>
      </c>
      <c r="O30" s="77">
        <f t="shared" si="7"/>
        <v>469</v>
      </c>
      <c r="P30" s="80" t="s">
        <v>17</v>
      </c>
      <c r="Q30" s="27"/>
      <c r="R30" s="27"/>
    </row>
    <row r="31" spans="2:18" ht="24" x14ac:dyDescent="0.25">
      <c r="B31" s="36">
        <v>17</v>
      </c>
      <c r="C31" s="47" t="s">
        <v>48</v>
      </c>
      <c r="D31" s="49" t="s">
        <v>66</v>
      </c>
      <c r="E31" s="48" t="s">
        <v>110</v>
      </c>
      <c r="F31" s="55"/>
      <c r="G31" s="51"/>
      <c r="H31" s="51">
        <v>392</v>
      </c>
      <c r="I31" s="51">
        <v>400</v>
      </c>
      <c r="J31" s="51"/>
      <c r="K31" s="52">
        <v>121</v>
      </c>
      <c r="L31" s="52"/>
      <c r="M31" s="52"/>
      <c r="N31" s="73"/>
      <c r="O31" s="73">
        <f t="shared" ref="O31" si="8">N31+M31+L31+K31+J31+I31+H31+G31+F31</f>
        <v>913</v>
      </c>
      <c r="P31" s="81">
        <v>15</v>
      </c>
      <c r="Q31" s="27"/>
      <c r="R31" s="27"/>
    </row>
    <row r="32" spans="2:18" ht="15.75" x14ac:dyDescent="0.25">
      <c r="B32" s="36">
        <v>18</v>
      </c>
      <c r="C32" s="43" t="s">
        <v>13</v>
      </c>
      <c r="D32" s="44" t="s">
        <v>17</v>
      </c>
      <c r="E32" s="44" t="s">
        <v>17</v>
      </c>
      <c r="F32" s="53">
        <f t="shared" ref="F32:O32" si="9">SUM(F31:F31)</f>
        <v>0</v>
      </c>
      <c r="G32" s="54">
        <f t="shared" si="9"/>
        <v>0</v>
      </c>
      <c r="H32" s="54">
        <f t="shared" si="9"/>
        <v>392</v>
      </c>
      <c r="I32" s="54">
        <f t="shared" si="9"/>
        <v>400</v>
      </c>
      <c r="J32" s="54">
        <f t="shared" si="9"/>
        <v>0</v>
      </c>
      <c r="K32" s="54">
        <f t="shared" si="9"/>
        <v>121</v>
      </c>
      <c r="L32" s="54">
        <f t="shared" si="9"/>
        <v>0</v>
      </c>
      <c r="M32" s="54">
        <f t="shared" si="9"/>
        <v>0</v>
      </c>
      <c r="N32" s="74">
        <f t="shared" si="9"/>
        <v>0</v>
      </c>
      <c r="O32" s="77">
        <f t="shared" si="9"/>
        <v>913</v>
      </c>
      <c r="P32" s="80" t="s">
        <v>17</v>
      </c>
      <c r="Q32" s="27"/>
      <c r="R32" s="27"/>
    </row>
    <row r="33" spans="2:18" ht="24" x14ac:dyDescent="0.25">
      <c r="B33" s="36">
        <v>19</v>
      </c>
      <c r="C33" s="47" t="s">
        <v>49</v>
      </c>
      <c r="D33" s="49" t="s">
        <v>168</v>
      </c>
      <c r="E33" s="49" t="s">
        <v>168</v>
      </c>
      <c r="F33" s="55"/>
      <c r="G33" s="52"/>
      <c r="H33" s="52"/>
      <c r="I33" s="52"/>
      <c r="J33" s="52"/>
      <c r="K33" s="52">
        <v>65</v>
      </c>
      <c r="L33" s="52"/>
      <c r="M33" s="52"/>
      <c r="N33" s="75"/>
      <c r="O33" s="73">
        <f t="shared" ref="O33:O35" si="10">N33+M33+L33+K33+J33+I33+H33+G33+F33</f>
        <v>65</v>
      </c>
      <c r="P33" s="81">
        <v>28</v>
      </c>
      <c r="Q33" s="27"/>
      <c r="R33" s="27"/>
    </row>
    <row r="34" spans="2:18" ht="15.75" x14ac:dyDescent="0.25">
      <c r="B34" s="36">
        <v>20</v>
      </c>
      <c r="C34" s="37"/>
      <c r="D34" s="48" t="s">
        <v>149</v>
      </c>
      <c r="E34" s="84" t="s">
        <v>150</v>
      </c>
      <c r="F34" s="40"/>
      <c r="G34" s="42">
        <v>100</v>
      </c>
      <c r="H34" s="42"/>
      <c r="I34" s="42">
        <v>100</v>
      </c>
      <c r="J34" s="42">
        <v>50</v>
      </c>
      <c r="K34" s="42"/>
      <c r="L34" s="42"/>
      <c r="M34" s="42"/>
      <c r="N34" s="71"/>
      <c r="O34" s="73">
        <f t="shared" si="10"/>
        <v>250</v>
      </c>
      <c r="P34" s="81">
        <v>14</v>
      </c>
      <c r="Q34" s="27"/>
      <c r="R34" s="27"/>
    </row>
    <row r="35" spans="2:18" ht="15.75" x14ac:dyDescent="0.25">
      <c r="B35" s="36">
        <v>21</v>
      </c>
      <c r="C35" s="37"/>
      <c r="D35" s="48" t="s">
        <v>151</v>
      </c>
      <c r="E35" s="84" t="s">
        <v>152</v>
      </c>
      <c r="F35" s="40"/>
      <c r="G35" s="42">
        <v>60</v>
      </c>
      <c r="H35" s="42"/>
      <c r="I35" s="42">
        <v>68</v>
      </c>
      <c r="J35" s="42">
        <v>50</v>
      </c>
      <c r="K35" s="42"/>
      <c r="L35" s="42"/>
      <c r="M35" s="42"/>
      <c r="N35" s="71"/>
      <c r="O35" s="73">
        <f t="shared" si="10"/>
        <v>178</v>
      </c>
      <c r="P35" s="81">
        <v>23</v>
      </c>
      <c r="Q35" s="27"/>
      <c r="R35" s="27"/>
    </row>
    <row r="36" spans="2:18" ht="15.75" x14ac:dyDescent="0.25">
      <c r="B36" s="36">
        <v>22</v>
      </c>
      <c r="C36" s="43" t="s">
        <v>13</v>
      </c>
      <c r="D36" s="44" t="s">
        <v>17</v>
      </c>
      <c r="E36" s="44" t="s">
        <v>17</v>
      </c>
      <c r="F36" s="77">
        <f t="shared" ref="F36:N36" si="11">SUM(F33:F35)</f>
        <v>0</v>
      </c>
      <c r="G36" s="77">
        <f t="shared" si="11"/>
        <v>160</v>
      </c>
      <c r="H36" s="77">
        <f t="shared" si="11"/>
        <v>0</v>
      </c>
      <c r="I36" s="77">
        <f t="shared" si="11"/>
        <v>168</v>
      </c>
      <c r="J36" s="77">
        <f t="shared" si="11"/>
        <v>100</v>
      </c>
      <c r="K36" s="77">
        <f t="shared" si="11"/>
        <v>65</v>
      </c>
      <c r="L36" s="77">
        <f t="shared" si="11"/>
        <v>0</v>
      </c>
      <c r="M36" s="77">
        <f t="shared" si="11"/>
        <v>0</v>
      </c>
      <c r="N36" s="77">
        <f t="shared" si="11"/>
        <v>0</v>
      </c>
      <c r="O36" s="77">
        <f>SUM(O33:O35)</f>
        <v>493</v>
      </c>
      <c r="P36" s="80" t="s">
        <v>17</v>
      </c>
      <c r="Q36" s="27"/>
      <c r="R36" s="27"/>
    </row>
    <row r="37" spans="2:18" s="6" customFormat="1" ht="15.75" x14ac:dyDescent="0.25">
      <c r="B37" s="36">
        <v>23</v>
      </c>
      <c r="C37" s="65" t="s">
        <v>18</v>
      </c>
      <c r="D37" s="59" t="s">
        <v>73</v>
      </c>
      <c r="E37" s="59" t="s">
        <v>111</v>
      </c>
      <c r="F37" s="60">
        <v>85</v>
      </c>
      <c r="G37" s="61">
        <v>180</v>
      </c>
      <c r="H37" s="61"/>
      <c r="I37" s="61">
        <v>110</v>
      </c>
      <c r="J37" s="61">
        <v>110</v>
      </c>
      <c r="K37" s="61">
        <v>22</v>
      </c>
      <c r="L37" s="61"/>
      <c r="M37" s="61"/>
      <c r="N37" s="76"/>
      <c r="O37" s="73">
        <f t="shared" ref="O37:O45" si="12">N37+M37+L37+K37+J37+I37+H37+G37+F37</f>
        <v>507</v>
      </c>
      <c r="P37" s="82">
        <v>20</v>
      </c>
      <c r="Q37" s="27"/>
      <c r="R37" s="27"/>
    </row>
    <row r="38" spans="2:18" s="6" customFormat="1" ht="15.75" x14ac:dyDescent="0.25">
      <c r="B38" s="36">
        <v>24</v>
      </c>
      <c r="C38" s="66"/>
      <c r="D38" s="59" t="s">
        <v>96</v>
      </c>
      <c r="E38" s="59" t="s">
        <v>97</v>
      </c>
      <c r="F38" s="60">
        <v>85</v>
      </c>
      <c r="G38" s="61">
        <v>180</v>
      </c>
      <c r="H38" s="61"/>
      <c r="I38" s="61">
        <v>110</v>
      </c>
      <c r="J38" s="61">
        <v>110</v>
      </c>
      <c r="K38" s="61">
        <v>21</v>
      </c>
      <c r="L38" s="61"/>
      <c r="M38" s="61"/>
      <c r="N38" s="76"/>
      <c r="O38" s="73">
        <f t="shared" si="12"/>
        <v>506</v>
      </c>
      <c r="P38" s="82">
        <v>14</v>
      </c>
      <c r="Q38" s="27"/>
      <c r="R38" s="27"/>
    </row>
    <row r="39" spans="2:18" s="6" customFormat="1" ht="15.75" x14ac:dyDescent="0.25">
      <c r="B39" s="36">
        <v>25</v>
      </c>
      <c r="C39" s="66"/>
      <c r="D39" s="62" t="s">
        <v>67</v>
      </c>
      <c r="E39" s="62" t="s">
        <v>112</v>
      </c>
      <c r="F39" s="55">
        <v>85</v>
      </c>
      <c r="G39" s="52">
        <v>180</v>
      </c>
      <c r="H39" s="52"/>
      <c r="I39" s="52">
        <v>110</v>
      </c>
      <c r="J39" s="52">
        <v>110</v>
      </c>
      <c r="K39" s="52">
        <v>22</v>
      </c>
      <c r="L39" s="52"/>
      <c r="M39" s="52"/>
      <c r="N39" s="73"/>
      <c r="O39" s="73">
        <f t="shared" si="12"/>
        <v>507</v>
      </c>
      <c r="P39" s="81">
        <v>18</v>
      </c>
      <c r="Q39" s="27"/>
      <c r="R39" s="27"/>
    </row>
    <row r="40" spans="2:18" s="6" customFormat="1" ht="15.75" x14ac:dyDescent="0.25">
      <c r="B40" s="36">
        <v>26</v>
      </c>
      <c r="C40" s="66"/>
      <c r="D40" s="62" t="s">
        <v>63</v>
      </c>
      <c r="E40" s="62" t="s">
        <v>113</v>
      </c>
      <c r="F40" s="55">
        <v>85</v>
      </c>
      <c r="G40" s="52">
        <v>180</v>
      </c>
      <c r="H40" s="52"/>
      <c r="I40" s="52">
        <v>110</v>
      </c>
      <c r="J40" s="52">
        <v>111</v>
      </c>
      <c r="K40" s="52">
        <v>22</v>
      </c>
      <c r="L40" s="52"/>
      <c r="M40" s="52"/>
      <c r="N40" s="73"/>
      <c r="O40" s="73">
        <f t="shared" si="12"/>
        <v>508</v>
      </c>
      <c r="P40" s="81">
        <v>12</v>
      </c>
      <c r="Q40" s="27"/>
      <c r="R40" s="27"/>
    </row>
    <row r="41" spans="2:18" s="6" customFormat="1" ht="15.75" x14ac:dyDescent="0.25">
      <c r="B41" s="36">
        <v>27</v>
      </c>
      <c r="C41" s="66"/>
      <c r="D41" s="62" t="s">
        <v>68</v>
      </c>
      <c r="E41" s="62" t="s">
        <v>114</v>
      </c>
      <c r="F41" s="55">
        <v>85</v>
      </c>
      <c r="G41" s="52">
        <v>180</v>
      </c>
      <c r="H41" s="52"/>
      <c r="I41" s="52">
        <v>110</v>
      </c>
      <c r="J41" s="52">
        <v>110</v>
      </c>
      <c r="K41" s="52">
        <v>22</v>
      </c>
      <c r="L41" s="52"/>
      <c r="M41" s="52"/>
      <c r="N41" s="73"/>
      <c r="O41" s="73">
        <f t="shared" si="12"/>
        <v>507</v>
      </c>
      <c r="P41" s="81">
        <v>18</v>
      </c>
      <c r="Q41" s="27"/>
      <c r="R41" s="27"/>
    </row>
    <row r="42" spans="2:18" s="6" customFormat="1" ht="15.75" x14ac:dyDescent="0.25">
      <c r="B42" s="36">
        <v>28</v>
      </c>
      <c r="C42" s="66"/>
      <c r="D42" s="62" t="s">
        <v>170</v>
      </c>
      <c r="E42" s="62" t="s">
        <v>171</v>
      </c>
      <c r="F42" s="55">
        <v>31</v>
      </c>
      <c r="G42" s="52">
        <v>94</v>
      </c>
      <c r="H42" s="52"/>
      <c r="I42" s="52">
        <v>62</v>
      </c>
      <c r="J42" s="52">
        <v>63</v>
      </c>
      <c r="K42" s="52"/>
      <c r="L42" s="52"/>
      <c r="M42" s="52"/>
      <c r="N42" s="73"/>
      <c r="O42" s="73">
        <f t="shared" si="12"/>
        <v>250</v>
      </c>
      <c r="P42" s="81">
        <v>6</v>
      </c>
      <c r="Q42" s="27"/>
      <c r="R42" s="27"/>
    </row>
    <row r="43" spans="2:18" s="6" customFormat="1" ht="15.75" x14ac:dyDescent="0.25">
      <c r="B43" s="36">
        <v>29</v>
      </c>
      <c r="C43" s="66"/>
      <c r="D43" s="62" t="s">
        <v>122</v>
      </c>
      <c r="E43" s="62" t="s">
        <v>169</v>
      </c>
      <c r="F43" s="55">
        <v>31</v>
      </c>
      <c r="G43" s="52">
        <v>94</v>
      </c>
      <c r="H43" s="52"/>
      <c r="I43" s="52">
        <v>63</v>
      </c>
      <c r="J43" s="52">
        <v>62</v>
      </c>
      <c r="K43" s="52"/>
      <c r="L43" s="52"/>
      <c r="M43" s="52"/>
      <c r="N43" s="73">
        <v>63</v>
      </c>
      <c r="O43" s="73">
        <f t="shared" si="12"/>
        <v>313</v>
      </c>
      <c r="P43" s="81">
        <v>12</v>
      </c>
      <c r="Q43" s="27"/>
      <c r="R43" s="27"/>
    </row>
    <row r="44" spans="2:18" s="6" customFormat="1" ht="15.75" x14ac:dyDescent="0.25">
      <c r="B44" s="36">
        <v>30</v>
      </c>
      <c r="C44" s="66"/>
      <c r="D44" s="62" t="s">
        <v>156</v>
      </c>
      <c r="E44" s="62" t="s">
        <v>172</v>
      </c>
      <c r="F44" s="55">
        <v>32</v>
      </c>
      <c r="G44" s="52">
        <v>93</v>
      </c>
      <c r="H44" s="52"/>
      <c r="I44" s="52">
        <v>63</v>
      </c>
      <c r="J44" s="52">
        <v>62</v>
      </c>
      <c r="K44" s="52"/>
      <c r="L44" s="52"/>
      <c r="M44" s="52"/>
      <c r="N44" s="73">
        <v>62</v>
      </c>
      <c r="O44" s="73">
        <f t="shared" si="12"/>
        <v>312</v>
      </c>
      <c r="P44" s="81">
        <v>3</v>
      </c>
      <c r="Q44" s="27"/>
      <c r="R44" s="27"/>
    </row>
    <row r="45" spans="2:18" s="6" customFormat="1" ht="15.75" x14ac:dyDescent="0.25">
      <c r="B45" s="36">
        <v>31</v>
      </c>
      <c r="C45" s="66"/>
      <c r="D45" s="62" t="s">
        <v>173</v>
      </c>
      <c r="E45" s="62" t="s">
        <v>174</v>
      </c>
      <c r="F45" s="55">
        <v>31</v>
      </c>
      <c r="G45" s="52">
        <v>94</v>
      </c>
      <c r="H45" s="52"/>
      <c r="I45" s="52">
        <v>62</v>
      </c>
      <c r="J45" s="52">
        <v>63</v>
      </c>
      <c r="K45" s="52"/>
      <c r="L45" s="52"/>
      <c r="M45" s="52"/>
      <c r="N45" s="73"/>
      <c r="O45" s="73">
        <f t="shared" si="12"/>
        <v>250</v>
      </c>
      <c r="P45" s="81">
        <v>24</v>
      </c>
      <c r="Q45" s="27"/>
      <c r="R45" s="27"/>
    </row>
    <row r="46" spans="2:18" s="6" customFormat="1" ht="16.5" thickBot="1" x14ac:dyDescent="0.3">
      <c r="B46" s="36">
        <v>32</v>
      </c>
      <c r="C46" s="63" t="s">
        <v>13</v>
      </c>
      <c r="D46" s="97" t="s">
        <v>17</v>
      </c>
      <c r="E46" s="64" t="s">
        <v>17</v>
      </c>
      <c r="F46" s="91">
        <f t="shared" ref="F46:O46" si="13">SUM(F37:F45)</f>
        <v>550</v>
      </c>
      <c r="G46" s="88">
        <f t="shared" si="13"/>
        <v>1275</v>
      </c>
      <c r="H46" s="88">
        <f t="shared" si="13"/>
        <v>0</v>
      </c>
      <c r="I46" s="88">
        <f t="shared" si="13"/>
        <v>800</v>
      </c>
      <c r="J46" s="88">
        <f t="shared" si="13"/>
        <v>801</v>
      </c>
      <c r="K46" s="88">
        <f t="shared" si="13"/>
        <v>109</v>
      </c>
      <c r="L46" s="88">
        <f t="shared" si="13"/>
        <v>0</v>
      </c>
      <c r="M46" s="88">
        <f t="shared" si="13"/>
        <v>0</v>
      </c>
      <c r="N46" s="102">
        <f t="shared" si="13"/>
        <v>125</v>
      </c>
      <c r="O46" s="103">
        <f t="shared" si="13"/>
        <v>3660</v>
      </c>
      <c r="P46" s="94" t="s">
        <v>17</v>
      </c>
      <c r="Q46" s="27"/>
      <c r="R46" s="27"/>
    </row>
    <row r="47" spans="2:18" s="6" customFormat="1" ht="15.75" x14ac:dyDescent="0.25">
      <c r="B47" s="36">
        <v>33</v>
      </c>
      <c r="C47" s="47" t="s">
        <v>50</v>
      </c>
      <c r="D47" s="125" t="s">
        <v>175</v>
      </c>
      <c r="E47" s="126" t="s">
        <v>155</v>
      </c>
      <c r="F47" s="127"/>
      <c r="G47" s="89">
        <v>554</v>
      </c>
      <c r="H47" s="89"/>
      <c r="I47" s="89"/>
      <c r="J47" s="89"/>
      <c r="K47" s="89">
        <v>30</v>
      </c>
      <c r="L47" s="89"/>
      <c r="M47" s="89"/>
      <c r="N47" s="128"/>
      <c r="O47" s="90">
        <f>N47+M47+L47+K47+J47+I47+H47+G47+F47</f>
        <v>584</v>
      </c>
      <c r="P47" s="78">
        <v>23</v>
      </c>
      <c r="Q47" s="27"/>
      <c r="R47" s="27"/>
    </row>
    <row r="48" spans="2:18" s="6" customFormat="1" ht="24" x14ac:dyDescent="0.25">
      <c r="B48" s="36">
        <v>34</v>
      </c>
      <c r="C48" s="56"/>
      <c r="D48" s="49" t="s">
        <v>176</v>
      </c>
      <c r="E48" s="126" t="s">
        <v>157</v>
      </c>
      <c r="F48" s="85"/>
      <c r="G48" s="42"/>
      <c r="H48" s="42">
        <v>653</v>
      </c>
      <c r="I48" s="42"/>
      <c r="J48" s="42"/>
      <c r="K48" s="42">
        <v>30</v>
      </c>
      <c r="L48" s="42"/>
      <c r="M48" s="42"/>
      <c r="N48" s="83"/>
      <c r="O48" s="86">
        <f t="shared" ref="O48:O52" si="14">N48+M48+L48+K48+J48+I48+H48+G48+F48</f>
        <v>683</v>
      </c>
      <c r="P48" s="81">
        <v>15</v>
      </c>
      <c r="Q48" s="27"/>
      <c r="R48" s="27"/>
    </row>
    <row r="49" spans="2:18" s="6" customFormat="1" ht="15.75" x14ac:dyDescent="0.25">
      <c r="B49" s="36">
        <v>35</v>
      </c>
      <c r="C49" s="56"/>
      <c r="D49" s="49" t="s">
        <v>178</v>
      </c>
      <c r="E49" s="126" t="s">
        <v>179</v>
      </c>
      <c r="F49" s="85"/>
      <c r="G49" s="42"/>
      <c r="H49" s="42"/>
      <c r="I49" s="42"/>
      <c r="J49" s="42"/>
      <c r="K49" s="42">
        <v>29</v>
      </c>
      <c r="L49" s="42">
        <v>654</v>
      </c>
      <c r="M49" s="42"/>
      <c r="N49" s="83"/>
      <c r="O49" s="86">
        <f t="shared" si="14"/>
        <v>683</v>
      </c>
      <c r="P49" s="81">
        <v>26</v>
      </c>
      <c r="Q49" s="27"/>
      <c r="R49" s="27"/>
    </row>
    <row r="50" spans="2:18" s="6" customFormat="1" ht="15.75" x14ac:dyDescent="0.25">
      <c r="B50" s="36">
        <v>36</v>
      </c>
      <c r="C50" s="56"/>
      <c r="D50" s="49" t="s">
        <v>208</v>
      </c>
      <c r="E50" s="126" t="s">
        <v>209</v>
      </c>
      <c r="F50" s="85">
        <v>100</v>
      </c>
      <c r="G50" s="42">
        <v>120</v>
      </c>
      <c r="H50" s="42">
        <v>116</v>
      </c>
      <c r="I50" s="42">
        <v>107</v>
      </c>
      <c r="J50" s="42"/>
      <c r="K50" s="42"/>
      <c r="L50" s="42">
        <v>222</v>
      </c>
      <c r="M50" s="42"/>
      <c r="N50" s="83"/>
      <c r="O50" s="86">
        <f t="shared" si="14"/>
        <v>665</v>
      </c>
      <c r="P50" s="81">
        <v>8</v>
      </c>
      <c r="Q50" s="27"/>
      <c r="R50" s="27"/>
    </row>
    <row r="51" spans="2:18" s="6" customFormat="1" ht="24" x14ac:dyDescent="0.25">
      <c r="B51" s="36">
        <v>37</v>
      </c>
      <c r="C51" s="56"/>
      <c r="D51" s="49" t="s">
        <v>210</v>
      </c>
      <c r="E51" s="126" t="s">
        <v>211</v>
      </c>
      <c r="F51" s="85">
        <v>100</v>
      </c>
      <c r="G51" s="42">
        <v>120</v>
      </c>
      <c r="H51" s="42">
        <v>117</v>
      </c>
      <c r="I51" s="42">
        <v>107</v>
      </c>
      <c r="J51" s="42"/>
      <c r="K51" s="42"/>
      <c r="L51" s="42">
        <v>222</v>
      </c>
      <c r="M51" s="42"/>
      <c r="N51" s="83"/>
      <c r="O51" s="86">
        <f t="shared" si="14"/>
        <v>666</v>
      </c>
      <c r="P51" s="81">
        <v>19</v>
      </c>
      <c r="Q51" s="27"/>
      <c r="R51" s="27"/>
    </row>
    <row r="52" spans="2:18" s="6" customFormat="1" ht="15.75" x14ac:dyDescent="0.25">
      <c r="B52" s="36">
        <v>38</v>
      </c>
      <c r="C52" s="56"/>
      <c r="D52" s="49" t="s">
        <v>177</v>
      </c>
      <c r="E52" s="126" t="s">
        <v>158</v>
      </c>
      <c r="F52" s="85">
        <v>100</v>
      </c>
      <c r="G52" s="42">
        <v>120</v>
      </c>
      <c r="H52" s="42">
        <v>117</v>
      </c>
      <c r="I52" s="42">
        <v>760</v>
      </c>
      <c r="J52" s="42"/>
      <c r="K52" s="42">
        <v>30</v>
      </c>
      <c r="L52" s="42">
        <v>222</v>
      </c>
      <c r="M52" s="42"/>
      <c r="N52" s="83"/>
      <c r="O52" s="86">
        <f t="shared" si="14"/>
        <v>1349</v>
      </c>
      <c r="P52" s="81">
        <v>12</v>
      </c>
      <c r="Q52" s="27"/>
      <c r="R52" s="27"/>
    </row>
    <row r="53" spans="2:18" s="6" customFormat="1" ht="15.75" x14ac:dyDescent="0.25">
      <c r="B53" s="36">
        <v>39</v>
      </c>
      <c r="C53" s="43" t="s">
        <v>13</v>
      </c>
      <c r="D53" s="44" t="s">
        <v>17</v>
      </c>
      <c r="E53" s="99" t="s">
        <v>17</v>
      </c>
      <c r="F53" s="53">
        <f>SUM(F47:F52)</f>
        <v>300</v>
      </c>
      <c r="G53" s="54">
        <f>SUM(G47:G52)</f>
        <v>914</v>
      </c>
      <c r="H53" s="54">
        <f t="shared" ref="H53:N53" si="15">SUM(H47:H52)</f>
        <v>1003</v>
      </c>
      <c r="I53" s="54">
        <f t="shared" si="15"/>
        <v>974</v>
      </c>
      <c r="J53" s="54">
        <f t="shared" si="15"/>
        <v>0</v>
      </c>
      <c r="K53" s="54">
        <f t="shared" si="15"/>
        <v>119</v>
      </c>
      <c r="L53" s="54">
        <f t="shared" si="15"/>
        <v>1320</v>
      </c>
      <c r="M53" s="54">
        <f t="shared" si="15"/>
        <v>0</v>
      </c>
      <c r="N53" s="54">
        <f t="shared" si="15"/>
        <v>0</v>
      </c>
      <c r="O53" s="87">
        <f>SUM(O47:O52)</f>
        <v>4630</v>
      </c>
      <c r="P53" s="80" t="s">
        <v>17</v>
      </c>
      <c r="Q53" s="27"/>
      <c r="R53" s="27"/>
    </row>
    <row r="54" spans="2:18" s="6" customFormat="1" ht="15.75" x14ac:dyDescent="0.25">
      <c r="B54" s="36">
        <v>40</v>
      </c>
      <c r="C54" s="67" t="s">
        <v>51</v>
      </c>
      <c r="D54" s="48" t="s">
        <v>180</v>
      </c>
      <c r="E54" s="98" t="s">
        <v>74</v>
      </c>
      <c r="F54" s="55">
        <v>1735</v>
      </c>
      <c r="G54" s="52">
        <v>967</v>
      </c>
      <c r="H54" s="52">
        <v>300</v>
      </c>
      <c r="I54" s="52"/>
      <c r="J54" s="52"/>
      <c r="K54" s="52">
        <v>149</v>
      </c>
      <c r="L54" s="52"/>
      <c r="M54" s="52"/>
      <c r="N54" s="75"/>
      <c r="O54" s="86">
        <f>N54+M54+L54+K54+J54+I54+H54+G54+F54</f>
        <v>3151</v>
      </c>
      <c r="P54" s="81">
        <v>15</v>
      </c>
      <c r="Q54" s="27"/>
      <c r="R54" s="27"/>
    </row>
    <row r="55" spans="2:18" s="6" customFormat="1" ht="15.75" x14ac:dyDescent="0.25">
      <c r="B55" s="36">
        <v>41</v>
      </c>
      <c r="C55" s="43" t="s">
        <v>13</v>
      </c>
      <c r="D55" s="44" t="s">
        <v>17</v>
      </c>
      <c r="E55" s="99" t="s">
        <v>17</v>
      </c>
      <c r="F55" s="53">
        <f t="shared" ref="F55:N55" si="16">SUM(F54)</f>
        <v>1735</v>
      </c>
      <c r="G55" s="54">
        <f t="shared" si="16"/>
        <v>967</v>
      </c>
      <c r="H55" s="54">
        <f t="shared" si="16"/>
        <v>300</v>
      </c>
      <c r="I55" s="54">
        <f t="shared" si="16"/>
        <v>0</v>
      </c>
      <c r="J55" s="54">
        <f t="shared" si="16"/>
        <v>0</v>
      </c>
      <c r="K55" s="54">
        <f t="shared" si="16"/>
        <v>149</v>
      </c>
      <c r="L55" s="54">
        <f t="shared" si="16"/>
        <v>0</v>
      </c>
      <c r="M55" s="54">
        <f t="shared" si="16"/>
        <v>0</v>
      </c>
      <c r="N55" s="74">
        <f t="shared" si="16"/>
        <v>0</v>
      </c>
      <c r="O55" s="87">
        <f>SUM(O54)</f>
        <v>3151</v>
      </c>
      <c r="P55" s="80" t="s">
        <v>17</v>
      </c>
      <c r="Q55" s="27"/>
      <c r="R55" s="27"/>
    </row>
    <row r="56" spans="2:18" s="6" customFormat="1" ht="15.75" x14ac:dyDescent="0.25">
      <c r="B56" s="36">
        <v>42</v>
      </c>
      <c r="C56" s="47" t="s">
        <v>19</v>
      </c>
      <c r="D56" s="68" t="s">
        <v>144</v>
      </c>
      <c r="E56" s="100" t="s">
        <v>181</v>
      </c>
      <c r="F56" s="55"/>
      <c r="G56" s="52">
        <v>50</v>
      </c>
      <c r="H56" s="52">
        <v>50</v>
      </c>
      <c r="I56" s="52"/>
      <c r="J56" s="52"/>
      <c r="K56" s="52">
        <v>215</v>
      </c>
      <c r="L56" s="52"/>
      <c r="M56" s="52"/>
      <c r="N56" s="75"/>
      <c r="O56" s="86">
        <f>N56+M56+L56+K56+J56+I56+H56+G56+F56</f>
        <v>315</v>
      </c>
      <c r="P56" s="81">
        <v>1</v>
      </c>
      <c r="Q56" s="27"/>
      <c r="R56" s="27"/>
    </row>
    <row r="57" spans="2:18" s="6" customFormat="1" ht="15.75" x14ac:dyDescent="0.25">
      <c r="B57" s="36">
        <v>43</v>
      </c>
      <c r="C57" s="56"/>
      <c r="D57" s="68" t="s">
        <v>134</v>
      </c>
      <c r="E57" s="100" t="s">
        <v>135</v>
      </c>
      <c r="F57" s="40"/>
      <c r="G57" s="42">
        <v>150</v>
      </c>
      <c r="H57" s="42">
        <v>50</v>
      </c>
      <c r="I57" s="42"/>
      <c r="J57" s="42"/>
      <c r="K57" s="42"/>
      <c r="L57" s="42"/>
      <c r="M57" s="42"/>
      <c r="N57" s="83"/>
      <c r="O57" s="86">
        <f t="shared" ref="O57:O65" si="17">N57+M57+L57+K57+J57+I57+H57+G57+F57</f>
        <v>200</v>
      </c>
      <c r="P57" s="81">
        <v>10.5</v>
      </c>
      <c r="Q57" s="27"/>
      <c r="R57" s="27"/>
    </row>
    <row r="58" spans="2:18" s="6" customFormat="1" ht="15.75" x14ac:dyDescent="0.25">
      <c r="B58" s="36">
        <v>44</v>
      </c>
      <c r="C58" s="56"/>
      <c r="D58" s="68" t="s">
        <v>136</v>
      </c>
      <c r="E58" s="100" t="s">
        <v>182</v>
      </c>
      <c r="F58" s="40"/>
      <c r="G58" s="42">
        <v>50</v>
      </c>
      <c r="H58" s="42">
        <v>100</v>
      </c>
      <c r="I58" s="42"/>
      <c r="J58" s="42"/>
      <c r="K58" s="42"/>
      <c r="L58" s="42"/>
      <c r="M58" s="42"/>
      <c r="N58" s="83"/>
      <c r="O58" s="86">
        <f t="shared" si="17"/>
        <v>150</v>
      </c>
      <c r="P58" s="81">
        <v>8</v>
      </c>
      <c r="Q58" s="27"/>
      <c r="R58" s="27"/>
    </row>
    <row r="59" spans="2:18" s="6" customFormat="1" ht="15.75" x14ac:dyDescent="0.25">
      <c r="B59" s="36">
        <v>45</v>
      </c>
      <c r="C59" s="56"/>
      <c r="D59" s="68" t="s">
        <v>137</v>
      </c>
      <c r="E59" s="100" t="s">
        <v>138</v>
      </c>
      <c r="F59" s="40"/>
      <c r="G59" s="42">
        <v>50</v>
      </c>
      <c r="H59" s="42">
        <v>100</v>
      </c>
      <c r="I59" s="42"/>
      <c r="J59" s="42"/>
      <c r="K59" s="42"/>
      <c r="L59" s="42"/>
      <c r="M59" s="42"/>
      <c r="N59" s="83"/>
      <c r="O59" s="86">
        <f t="shared" si="17"/>
        <v>150</v>
      </c>
      <c r="P59" s="81">
        <v>8</v>
      </c>
      <c r="Q59" s="27"/>
      <c r="R59" s="27"/>
    </row>
    <row r="60" spans="2:18" s="6" customFormat="1" ht="15.75" x14ac:dyDescent="0.25">
      <c r="B60" s="36">
        <v>46</v>
      </c>
      <c r="C60" s="56"/>
      <c r="D60" s="68" t="s">
        <v>139</v>
      </c>
      <c r="E60" s="100" t="s">
        <v>183</v>
      </c>
      <c r="F60" s="40"/>
      <c r="G60" s="42">
        <v>150</v>
      </c>
      <c r="H60" s="42">
        <v>50</v>
      </c>
      <c r="I60" s="42"/>
      <c r="J60" s="42"/>
      <c r="K60" s="42"/>
      <c r="L60" s="42"/>
      <c r="M60" s="42"/>
      <c r="N60" s="83"/>
      <c r="O60" s="86">
        <f t="shared" si="17"/>
        <v>200</v>
      </c>
      <c r="P60" s="81">
        <v>11.5</v>
      </c>
      <c r="Q60" s="27"/>
      <c r="R60" s="27"/>
    </row>
    <row r="61" spans="2:18" s="6" customFormat="1" ht="15.75" x14ac:dyDescent="0.25">
      <c r="B61" s="36">
        <v>47</v>
      </c>
      <c r="C61" s="56"/>
      <c r="D61" s="68" t="s">
        <v>140</v>
      </c>
      <c r="E61" s="100" t="s">
        <v>184</v>
      </c>
      <c r="F61" s="40"/>
      <c r="G61" s="42">
        <v>50</v>
      </c>
      <c r="H61" s="42">
        <v>50</v>
      </c>
      <c r="I61" s="42"/>
      <c r="J61" s="42"/>
      <c r="K61" s="42"/>
      <c r="L61" s="42">
        <v>54</v>
      </c>
      <c r="M61" s="42"/>
      <c r="N61" s="83"/>
      <c r="O61" s="86">
        <f t="shared" si="17"/>
        <v>154</v>
      </c>
      <c r="P61" s="81">
        <v>8.5</v>
      </c>
      <c r="Q61" s="27"/>
      <c r="R61" s="27"/>
    </row>
    <row r="62" spans="2:18" s="6" customFormat="1" ht="15.75" x14ac:dyDescent="0.25">
      <c r="B62" s="36">
        <v>48</v>
      </c>
      <c r="C62" s="56"/>
      <c r="D62" s="68" t="s">
        <v>142</v>
      </c>
      <c r="E62" s="100" t="s">
        <v>185</v>
      </c>
      <c r="F62" s="40"/>
      <c r="G62" s="42">
        <v>50</v>
      </c>
      <c r="H62" s="42">
        <v>50</v>
      </c>
      <c r="I62" s="42"/>
      <c r="J62" s="42"/>
      <c r="K62" s="42"/>
      <c r="L62" s="42">
        <v>53</v>
      </c>
      <c r="M62" s="42"/>
      <c r="N62" s="83"/>
      <c r="O62" s="86">
        <f t="shared" si="17"/>
        <v>153</v>
      </c>
      <c r="P62" s="81">
        <v>5.5</v>
      </c>
      <c r="Q62" s="27"/>
      <c r="R62" s="27"/>
    </row>
    <row r="63" spans="2:18" s="6" customFormat="1" ht="15.75" x14ac:dyDescent="0.25">
      <c r="B63" s="36">
        <v>49</v>
      </c>
      <c r="C63" s="56"/>
      <c r="D63" s="68" t="s">
        <v>186</v>
      </c>
      <c r="E63" s="100" t="s">
        <v>187</v>
      </c>
      <c r="F63" s="40"/>
      <c r="G63" s="42">
        <v>50</v>
      </c>
      <c r="H63" s="42">
        <v>50</v>
      </c>
      <c r="I63" s="42"/>
      <c r="J63" s="42"/>
      <c r="K63" s="42"/>
      <c r="L63" s="42"/>
      <c r="M63" s="42"/>
      <c r="N63" s="83"/>
      <c r="O63" s="86">
        <f t="shared" si="17"/>
        <v>100</v>
      </c>
      <c r="P63" s="81">
        <v>3.5</v>
      </c>
      <c r="Q63" s="27"/>
      <c r="R63" s="27"/>
    </row>
    <row r="64" spans="2:18" s="6" customFormat="1" ht="15.75" x14ac:dyDescent="0.25">
      <c r="B64" s="36">
        <v>50</v>
      </c>
      <c r="C64" s="56"/>
      <c r="D64" s="68" t="s">
        <v>188</v>
      </c>
      <c r="E64" s="100" t="s">
        <v>189</v>
      </c>
      <c r="F64" s="40"/>
      <c r="G64" s="42">
        <v>50</v>
      </c>
      <c r="H64" s="42">
        <v>50</v>
      </c>
      <c r="I64" s="42"/>
      <c r="J64" s="42"/>
      <c r="K64" s="42"/>
      <c r="L64" s="42"/>
      <c r="M64" s="42"/>
      <c r="N64" s="83"/>
      <c r="O64" s="86">
        <f t="shared" si="17"/>
        <v>100</v>
      </c>
      <c r="P64" s="81">
        <v>14.5</v>
      </c>
      <c r="Q64" s="27"/>
      <c r="R64" s="27"/>
    </row>
    <row r="65" spans="2:18" s="6" customFormat="1" ht="15.75" x14ac:dyDescent="0.25">
      <c r="B65" s="36">
        <v>51</v>
      </c>
      <c r="C65" s="56"/>
      <c r="D65" s="68" t="s">
        <v>143</v>
      </c>
      <c r="E65" s="100" t="s">
        <v>141</v>
      </c>
      <c r="F65" s="40"/>
      <c r="G65" s="42">
        <v>50</v>
      </c>
      <c r="H65" s="42">
        <v>50</v>
      </c>
      <c r="I65" s="42"/>
      <c r="J65" s="42"/>
      <c r="K65" s="42"/>
      <c r="L65" s="42"/>
      <c r="M65" s="42"/>
      <c r="N65" s="83"/>
      <c r="O65" s="86">
        <f t="shared" si="17"/>
        <v>100</v>
      </c>
      <c r="P65" s="81">
        <v>12.5</v>
      </c>
      <c r="Q65" s="27"/>
      <c r="R65" s="27"/>
    </row>
    <row r="66" spans="2:18" s="6" customFormat="1" ht="15.75" x14ac:dyDescent="0.25">
      <c r="B66" s="36">
        <v>52</v>
      </c>
      <c r="C66" s="43" t="s">
        <v>13</v>
      </c>
      <c r="D66" s="44" t="s">
        <v>17</v>
      </c>
      <c r="E66" s="99" t="s">
        <v>17</v>
      </c>
      <c r="F66" s="53">
        <f t="shared" ref="F66:J66" si="18">SUM(F56:F65)</f>
        <v>0</v>
      </c>
      <c r="G66" s="54">
        <f t="shared" si="18"/>
        <v>700</v>
      </c>
      <c r="H66" s="54">
        <f t="shared" si="18"/>
        <v>600</v>
      </c>
      <c r="I66" s="54">
        <f t="shared" si="18"/>
        <v>0</v>
      </c>
      <c r="J66" s="54">
        <f t="shared" si="18"/>
        <v>0</v>
      </c>
      <c r="K66" s="54">
        <f>SUM(K56:K65)</f>
        <v>215</v>
      </c>
      <c r="L66" s="54">
        <f>SUM(L56:L65)</f>
        <v>107</v>
      </c>
      <c r="M66" s="54">
        <f t="shared" ref="M66:N66" si="19">SUM(M56:M65)</f>
        <v>0</v>
      </c>
      <c r="N66" s="54">
        <f t="shared" si="19"/>
        <v>0</v>
      </c>
      <c r="O66" s="87">
        <f>N66+M66+L66+K66+J66+I66+H66+G66+F66</f>
        <v>1622</v>
      </c>
      <c r="P66" s="80" t="s">
        <v>17</v>
      </c>
      <c r="Q66" s="27"/>
      <c r="R66" s="27"/>
    </row>
    <row r="67" spans="2:18" ht="15.75" x14ac:dyDescent="0.25">
      <c r="B67" s="36">
        <v>53</v>
      </c>
      <c r="C67" s="37" t="s">
        <v>52</v>
      </c>
      <c r="D67" s="48" t="s">
        <v>53</v>
      </c>
      <c r="E67" s="98" t="s">
        <v>85</v>
      </c>
      <c r="F67" s="55"/>
      <c r="G67" s="52">
        <v>270</v>
      </c>
      <c r="H67" s="52">
        <v>270</v>
      </c>
      <c r="I67" s="52">
        <v>130</v>
      </c>
      <c r="J67" s="52"/>
      <c r="K67" s="52">
        <v>23</v>
      </c>
      <c r="L67" s="52">
        <v>110</v>
      </c>
      <c r="M67" s="52"/>
      <c r="N67" s="73"/>
      <c r="O67" s="86">
        <f t="shared" ref="O67:O69" si="20">N67+M67+L67+K67+J67+I67+H67+G67+F67</f>
        <v>803</v>
      </c>
      <c r="P67" s="81">
        <v>13.5</v>
      </c>
      <c r="Q67" s="27"/>
      <c r="R67" s="27"/>
    </row>
    <row r="68" spans="2:18" ht="15.75" x14ac:dyDescent="0.25">
      <c r="B68" s="36">
        <v>54</v>
      </c>
      <c r="C68" s="37"/>
      <c r="D68" s="49" t="s">
        <v>69</v>
      </c>
      <c r="E68" s="98" t="s">
        <v>87</v>
      </c>
      <c r="F68" s="55"/>
      <c r="G68" s="52">
        <v>90</v>
      </c>
      <c r="H68" s="52">
        <v>100</v>
      </c>
      <c r="I68" s="52">
        <v>40</v>
      </c>
      <c r="J68" s="52"/>
      <c r="K68" s="52">
        <v>22</v>
      </c>
      <c r="L68" s="52">
        <v>79</v>
      </c>
      <c r="M68" s="52"/>
      <c r="N68" s="73"/>
      <c r="O68" s="86">
        <f t="shared" si="20"/>
        <v>331</v>
      </c>
      <c r="P68" s="81">
        <v>17</v>
      </c>
      <c r="Q68" s="27"/>
      <c r="R68" s="27"/>
    </row>
    <row r="69" spans="2:18" ht="15.75" x14ac:dyDescent="0.25">
      <c r="B69" s="36">
        <v>55</v>
      </c>
      <c r="C69" s="37"/>
      <c r="D69" s="49" t="s">
        <v>75</v>
      </c>
      <c r="E69" s="98" t="s">
        <v>86</v>
      </c>
      <c r="F69" s="55"/>
      <c r="G69" s="52">
        <v>240</v>
      </c>
      <c r="H69" s="52">
        <v>230</v>
      </c>
      <c r="I69" s="52">
        <v>130</v>
      </c>
      <c r="J69" s="52"/>
      <c r="K69" s="52">
        <v>22</v>
      </c>
      <c r="L69" s="52">
        <v>110</v>
      </c>
      <c r="M69" s="52"/>
      <c r="N69" s="73"/>
      <c r="O69" s="86">
        <f t="shared" si="20"/>
        <v>732</v>
      </c>
      <c r="P69" s="81">
        <v>6</v>
      </c>
      <c r="Q69" s="27"/>
      <c r="R69" s="27"/>
    </row>
    <row r="70" spans="2:18" ht="15.75" x14ac:dyDescent="0.25">
      <c r="B70" s="36">
        <v>56</v>
      </c>
      <c r="C70" s="43" t="s">
        <v>13</v>
      </c>
      <c r="D70" s="44" t="s">
        <v>17</v>
      </c>
      <c r="E70" s="99" t="s">
        <v>17</v>
      </c>
      <c r="F70" s="53">
        <f t="shared" ref="F70:O70" si="21">SUM(F67:F69)</f>
        <v>0</v>
      </c>
      <c r="G70" s="54">
        <f t="shared" si="21"/>
        <v>600</v>
      </c>
      <c r="H70" s="54">
        <f t="shared" si="21"/>
        <v>600</v>
      </c>
      <c r="I70" s="54">
        <f t="shared" si="21"/>
        <v>300</v>
      </c>
      <c r="J70" s="54">
        <f t="shared" si="21"/>
        <v>0</v>
      </c>
      <c r="K70" s="54">
        <f t="shared" si="21"/>
        <v>67</v>
      </c>
      <c r="L70" s="54">
        <f t="shared" si="21"/>
        <v>299</v>
      </c>
      <c r="M70" s="54">
        <f t="shared" si="21"/>
        <v>0</v>
      </c>
      <c r="N70" s="74">
        <f t="shared" si="21"/>
        <v>0</v>
      </c>
      <c r="O70" s="87">
        <f t="shared" si="21"/>
        <v>1866</v>
      </c>
      <c r="P70" s="80" t="s">
        <v>17</v>
      </c>
      <c r="Q70" s="27"/>
      <c r="R70" s="27"/>
    </row>
    <row r="71" spans="2:18" ht="48" x14ac:dyDescent="0.25">
      <c r="B71" s="36">
        <v>57</v>
      </c>
      <c r="C71" s="69" t="s">
        <v>54</v>
      </c>
      <c r="D71" s="68" t="s">
        <v>55</v>
      </c>
      <c r="E71" s="100" t="s">
        <v>56</v>
      </c>
      <c r="F71" s="55"/>
      <c r="G71" s="52">
        <v>400</v>
      </c>
      <c r="H71" s="52">
        <v>400</v>
      </c>
      <c r="I71" s="52"/>
      <c r="J71" s="52"/>
      <c r="K71" s="52">
        <v>140</v>
      </c>
      <c r="L71" s="52">
        <v>119</v>
      </c>
      <c r="M71" s="52"/>
      <c r="N71" s="75"/>
      <c r="O71" s="86">
        <f>N71+M71+L71+K71+J71+I71+H71+G71+F71</f>
        <v>1059</v>
      </c>
      <c r="P71" s="81">
        <v>1</v>
      </c>
      <c r="Q71" s="27"/>
      <c r="R71" s="27"/>
    </row>
    <row r="72" spans="2:18" ht="15.75" x14ac:dyDescent="0.25">
      <c r="B72" s="36">
        <v>58</v>
      </c>
      <c r="C72" s="43" t="s">
        <v>57</v>
      </c>
      <c r="D72" s="70" t="s">
        <v>17</v>
      </c>
      <c r="E72" s="99" t="s">
        <v>17</v>
      </c>
      <c r="F72" s="53">
        <f t="shared" ref="F72:N72" si="22">SUM(F71:F71)</f>
        <v>0</v>
      </c>
      <c r="G72" s="54">
        <f t="shared" si="22"/>
        <v>400</v>
      </c>
      <c r="H72" s="54">
        <f t="shared" si="22"/>
        <v>400</v>
      </c>
      <c r="I72" s="54">
        <f t="shared" si="22"/>
        <v>0</v>
      </c>
      <c r="J72" s="54">
        <f t="shared" si="22"/>
        <v>0</v>
      </c>
      <c r="K72" s="54">
        <f t="shared" si="22"/>
        <v>140</v>
      </c>
      <c r="L72" s="54">
        <f t="shared" si="22"/>
        <v>119</v>
      </c>
      <c r="M72" s="54">
        <f t="shared" si="22"/>
        <v>0</v>
      </c>
      <c r="N72" s="54">
        <f t="shared" si="22"/>
        <v>0</v>
      </c>
      <c r="O72" s="87">
        <f>N72+M72+L72+K72+J72+I72+H72+G72+F72</f>
        <v>1059</v>
      </c>
      <c r="P72" s="80" t="s">
        <v>17</v>
      </c>
      <c r="Q72" s="27"/>
      <c r="R72" s="27"/>
    </row>
    <row r="73" spans="2:18" ht="36" x14ac:dyDescent="0.25">
      <c r="B73" s="36">
        <v>59</v>
      </c>
      <c r="C73" s="47" t="s">
        <v>20</v>
      </c>
      <c r="D73" s="49" t="s">
        <v>88</v>
      </c>
      <c r="E73" s="101" t="s">
        <v>95</v>
      </c>
      <c r="F73" s="50"/>
      <c r="G73" s="52">
        <v>80</v>
      </c>
      <c r="H73" s="52">
        <v>60</v>
      </c>
      <c r="I73" s="52"/>
      <c r="J73" s="52">
        <v>80</v>
      </c>
      <c r="K73" s="51">
        <v>31</v>
      </c>
      <c r="L73" s="51">
        <v>60</v>
      </c>
      <c r="M73" s="51"/>
      <c r="N73" s="73"/>
      <c r="O73" s="86">
        <f t="shared" ref="O73:O75" si="23">N73+M73+L73+K73+J73+I73+H73+G73+F73</f>
        <v>311</v>
      </c>
      <c r="P73" s="81">
        <v>1</v>
      </c>
      <c r="Q73" s="27"/>
      <c r="R73" s="27"/>
    </row>
    <row r="74" spans="2:18" ht="24" x14ac:dyDescent="0.25">
      <c r="B74" s="36">
        <v>60</v>
      </c>
      <c r="C74" s="37"/>
      <c r="D74" s="48" t="s">
        <v>22</v>
      </c>
      <c r="E74" s="101" t="s">
        <v>115</v>
      </c>
      <c r="F74" s="50"/>
      <c r="G74" s="52">
        <v>60</v>
      </c>
      <c r="H74" s="52">
        <v>80</v>
      </c>
      <c r="I74" s="52"/>
      <c r="J74" s="52">
        <v>60</v>
      </c>
      <c r="K74" s="51">
        <v>30</v>
      </c>
      <c r="L74" s="51">
        <v>80</v>
      </c>
      <c r="M74" s="51"/>
      <c r="N74" s="73"/>
      <c r="O74" s="86">
        <f t="shared" si="23"/>
        <v>310</v>
      </c>
      <c r="P74" s="81">
        <v>5.5</v>
      </c>
      <c r="Q74" s="27"/>
      <c r="R74" s="27"/>
    </row>
    <row r="75" spans="2:18" ht="36" x14ac:dyDescent="0.25">
      <c r="B75" s="36">
        <v>61</v>
      </c>
      <c r="C75" s="37"/>
      <c r="D75" s="48" t="s">
        <v>70</v>
      </c>
      <c r="E75" s="101" t="s">
        <v>71</v>
      </c>
      <c r="F75" s="50"/>
      <c r="G75" s="52">
        <v>40</v>
      </c>
      <c r="H75" s="52">
        <v>60</v>
      </c>
      <c r="I75" s="52"/>
      <c r="J75" s="52">
        <v>60</v>
      </c>
      <c r="K75" s="51">
        <v>30</v>
      </c>
      <c r="L75" s="51">
        <v>60</v>
      </c>
      <c r="M75" s="51"/>
      <c r="N75" s="73"/>
      <c r="O75" s="86">
        <f t="shared" si="23"/>
        <v>250</v>
      </c>
      <c r="P75" s="81">
        <v>14.5</v>
      </c>
      <c r="Q75" s="27"/>
      <c r="R75" s="27"/>
    </row>
    <row r="76" spans="2:18" ht="15.75" x14ac:dyDescent="0.25">
      <c r="B76" s="36">
        <v>62</v>
      </c>
      <c r="C76" s="43" t="s">
        <v>13</v>
      </c>
      <c r="D76" s="44" t="s">
        <v>17</v>
      </c>
      <c r="E76" s="99" t="s">
        <v>17</v>
      </c>
      <c r="F76" s="53">
        <f t="shared" ref="F76:N76" si="24">SUM(F73:F75)</f>
        <v>0</v>
      </c>
      <c r="G76" s="54">
        <f t="shared" si="24"/>
        <v>180</v>
      </c>
      <c r="H76" s="54">
        <f t="shared" si="24"/>
        <v>200</v>
      </c>
      <c r="I76" s="54">
        <f t="shared" si="24"/>
        <v>0</v>
      </c>
      <c r="J76" s="54">
        <f t="shared" si="24"/>
        <v>200</v>
      </c>
      <c r="K76" s="54">
        <f t="shared" si="24"/>
        <v>91</v>
      </c>
      <c r="L76" s="54">
        <f t="shared" si="24"/>
        <v>200</v>
      </c>
      <c r="M76" s="54">
        <f t="shared" si="24"/>
        <v>0</v>
      </c>
      <c r="N76" s="74">
        <f t="shared" si="24"/>
        <v>0</v>
      </c>
      <c r="O76" s="87">
        <f>SUM(O73:O75)</f>
        <v>871</v>
      </c>
      <c r="P76" s="80" t="s">
        <v>17</v>
      </c>
      <c r="Q76" s="27"/>
      <c r="R76" s="27"/>
    </row>
    <row r="77" spans="2:18" ht="15.75" x14ac:dyDescent="0.25">
      <c r="B77" s="36">
        <v>63</v>
      </c>
      <c r="C77" s="47" t="s">
        <v>23</v>
      </c>
      <c r="D77" s="49" t="s">
        <v>153</v>
      </c>
      <c r="E77" s="100" t="s">
        <v>154</v>
      </c>
      <c r="F77" s="55">
        <v>150</v>
      </c>
      <c r="G77" s="51"/>
      <c r="H77" s="52">
        <v>120</v>
      </c>
      <c r="I77" s="52"/>
      <c r="J77" s="52">
        <v>120</v>
      </c>
      <c r="K77" s="52"/>
      <c r="L77" s="52"/>
      <c r="M77" s="52">
        <v>262</v>
      </c>
      <c r="N77" s="73"/>
      <c r="O77" s="86">
        <f t="shared" ref="O77:O79" si="25">N77+M77+L77+K77+J77+I77+H77+G77+F77</f>
        <v>652</v>
      </c>
      <c r="P77" s="81">
        <v>5</v>
      </c>
      <c r="Q77" s="27"/>
      <c r="R77" s="27"/>
    </row>
    <row r="78" spans="2:18" ht="24" x14ac:dyDescent="0.25">
      <c r="B78" s="36">
        <v>64</v>
      </c>
      <c r="C78" s="56"/>
      <c r="D78" s="49" t="s">
        <v>190</v>
      </c>
      <c r="E78" s="100" t="s">
        <v>191</v>
      </c>
      <c r="F78" s="55"/>
      <c r="G78" s="51"/>
      <c r="H78" s="52"/>
      <c r="I78" s="52"/>
      <c r="J78" s="52"/>
      <c r="K78" s="52">
        <v>128</v>
      </c>
      <c r="L78" s="52"/>
      <c r="M78" s="52"/>
      <c r="N78" s="73"/>
      <c r="O78" s="86">
        <f t="shared" si="25"/>
        <v>128</v>
      </c>
      <c r="P78" s="81">
        <v>1</v>
      </c>
      <c r="Q78" s="27"/>
      <c r="R78" s="27"/>
    </row>
    <row r="79" spans="2:18" ht="24" x14ac:dyDescent="0.25">
      <c r="B79" s="36">
        <v>65</v>
      </c>
      <c r="C79" s="56"/>
      <c r="D79" s="49" t="s">
        <v>37</v>
      </c>
      <c r="E79" s="101" t="s">
        <v>116</v>
      </c>
      <c r="F79" s="50">
        <v>150</v>
      </c>
      <c r="G79" s="51"/>
      <c r="H79" s="52">
        <v>130</v>
      </c>
      <c r="I79" s="52"/>
      <c r="J79" s="52">
        <v>130</v>
      </c>
      <c r="K79" s="52"/>
      <c r="L79" s="52"/>
      <c r="M79" s="52">
        <v>250</v>
      </c>
      <c r="N79" s="73"/>
      <c r="O79" s="86">
        <f t="shared" si="25"/>
        <v>660</v>
      </c>
      <c r="P79" s="81">
        <v>3</v>
      </c>
      <c r="Q79" s="27"/>
      <c r="R79" s="27"/>
    </row>
    <row r="80" spans="2:18" ht="15.75" x14ac:dyDescent="0.25">
      <c r="B80" s="36">
        <v>66</v>
      </c>
      <c r="C80" s="92" t="s">
        <v>13</v>
      </c>
      <c r="D80" s="44" t="s">
        <v>17</v>
      </c>
      <c r="E80" s="99" t="s">
        <v>17</v>
      </c>
      <c r="F80" s="53">
        <f t="shared" ref="F80:O80" si="26">SUM(F77:F79)</f>
        <v>300</v>
      </c>
      <c r="G80" s="54">
        <f t="shared" si="26"/>
        <v>0</v>
      </c>
      <c r="H80" s="54">
        <f t="shared" si="26"/>
        <v>250</v>
      </c>
      <c r="I80" s="54">
        <f t="shared" si="26"/>
        <v>0</v>
      </c>
      <c r="J80" s="54">
        <f t="shared" si="26"/>
        <v>250</v>
      </c>
      <c r="K80" s="54">
        <f t="shared" si="26"/>
        <v>128</v>
      </c>
      <c r="L80" s="54">
        <f t="shared" si="26"/>
        <v>0</v>
      </c>
      <c r="M80" s="54">
        <f t="shared" si="26"/>
        <v>512</v>
      </c>
      <c r="N80" s="74">
        <f t="shared" si="26"/>
        <v>0</v>
      </c>
      <c r="O80" s="87">
        <f t="shared" si="26"/>
        <v>1440</v>
      </c>
      <c r="P80" s="80" t="s">
        <v>17</v>
      </c>
      <c r="Q80" s="27"/>
      <c r="R80" s="27"/>
    </row>
    <row r="81" spans="2:18" ht="15.75" x14ac:dyDescent="0.25">
      <c r="B81" s="36">
        <v>67</v>
      </c>
      <c r="C81" s="47" t="s">
        <v>24</v>
      </c>
      <c r="D81" s="49" t="s">
        <v>89</v>
      </c>
      <c r="E81" s="101" t="s">
        <v>90</v>
      </c>
      <c r="F81" s="50"/>
      <c r="G81" s="52">
        <v>600</v>
      </c>
      <c r="H81" s="52"/>
      <c r="I81" s="52"/>
      <c r="J81" s="52">
        <v>300</v>
      </c>
      <c r="K81" s="52">
        <v>190</v>
      </c>
      <c r="L81" s="52">
        <v>200</v>
      </c>
      <c r="M81" s="52">
        <v>147</v>
      </c>
      <c r="N81" s="75"/>
      <c r="O81" s="86">
        <f>N81+M81+L81+K81+J81+I81+H81+G81+F81</f>
        <v>1437</v>
      </c>
      <c r="P81" s="81">
        <v>15</v>
      </c>
      <c r="Q81" s="27"/>
      <c r="R81" s="27"/>
    </row>
    <row r="82" spans="2:18" ht="15.75" x14ac:dyDescent="0.25">
      <c r="B82" s="36">
        <v>68</v>
      </c>
      <c r="C82" s="43" t="s">
        <v>13</v>
      </c>
      <c r="D82" s="93" t="s">
        <v>17</v>
      </c>
      <c r="E82" s="47" t="s">
        <v>17</v>
      </c>
      <c r="F82" s="53">
        <f t="shared" ref="F82:N82" si="27">SUM(F81)</f>
        <v>0</v>
      </c>
      <c r="G82" s="54">
        <f t="shared" si="27"/>
        <v>600</v>
      </c>
      <c r="H82" s="54">
        <f t="shared" si="27"/>
        <v>0</v>
      </c>
      <c r="I82" s="54">
        <f t="shared" si="27"/>
        <v>0</v>
      </c>
      <c r="J82" s="54">
        <f t="shared" si="27"/>
        <v>300</v>
      </c>
      <c r="K82" s="54">
        <f t="shared" si="27"/>
        <v>190</v>
      </c>
      <c r="L82" s="54">
        <f t="shared" si="27"/>
        <v>200</v>
      </c>
      <c r="M82" s="54">
        <f t="shared" si="27"/>
        <v>147</v>
      </c>
      <c r="N82" s="74">
        <f t="shared" si="27"/>
        <v>0</v>
      </c>
      <c r="O82" s="87">
        <f>SUM(O81)</f>
        <v>1437</v>
      </c>
      <c r="P82" s="94" t="s">
        <v>17</v>
      </c>
      <c r="Q82" s="27"/>
      <c r="R82" s="27"/>
    </row>
    <row r="83" spans="2:18" ht="15.75" x14ac:dyDescent="0.25">
      <c r="B83" s="36">
        <v>69</v>
      </c>
      <c r="C83" s="67" t="s">
        <v>58</v>
      </c>
      <c r="D83" s="48" t="s">
        <v>59</v>
      </c>
      <c r="E83" s="98" t="s">
        <v>127</v>
      </c>
      <c r="F83" s="55"/>
      <c r="G83" s="61">
        <v>590</v>
      </c>
      <c r="H83" s="61">
        <v>220</v>
      </c>
      <c r="I83" s="61">
        <v>229</v>
      </c>
      <c r="J83" s="61">
        <v>670</v>
      </c>
      <c r="K83" s="61">
        <v>40</v>
      </c>
      <c r="L83" s="61"/>
      <c r="M83" s="61">
        <v>220</v>
      </c>
      <c r="N83" s="73"/>
      <c r="O83" s="86">
        <f t="shared" ref="O83" si="28">N83+M83+L83+K83+J83+I83+H83+G83+F83</f>
        <v>1969</v>
      </c>
      <c r="P83" s="81">
        <v>8</v>
      </c>
      <c r="Q83" s="27"/>
      <c r="R83" s="27"/>
    </row>
    <row r="84" spans="2:18" ht="15.75" x14ac:dyDescent="0.25">
      <c r="B84" s="36">
        <v>70</v>
      </c>
      <c r="C84" s="43" t="s">
        <v>13</v>
      </c>
      <c r="D84" s="44" t="s">
        <v>17</v>
      </c>
      <c r="E84" s="99" t="s">
        <v>17</v>
      </c>
      <c r="F84" s="53">
        <f t="shared" ref="F84:O84" si="29">SUM(F83:F83)</f>
        <v>0</v>
      </c>
      <c r="G84" s="54">
        <f t="shared" si="29"/>
        <v>590</v>
      </c>
      <c r="H84" s="54">
        <f t="shared" si="29"/>
        <v>220</v>
      </c>
      <c r="I84" s="54">
        <f t="shared" si="29"/>
        <v>229</v>
      </c>
      <c r="J84" s="54">
        <f t="shared" si="29"/>
        <v>670</v>
      </c>
      <c r="K84" s="54">
        <f t="shared" si="29"/>
        <v>40</v>
      </c>
      <c r="L84" s="54">
        <f t="shared" si="29"/>
        <v>0</v>
      </c>
      <c r="M84" s="54">
        <f t="shared" si="29"/>
        <v>220</v>
      </c>
      <c r="N84" s="74">
        <f t="shared" si="29"/>
        <v>0</v>
      </c>
      <c r="O84" s="87">
        <f t="shared" si="29"/>
        <v>1969</v>
      </c>
      <c r="P84" s="80" t="s">
        <v>17</v>
      </c>
      <c r="Q84" s="27"/>
      <c r="R84" s="27"/>
    </row>
    <row r="85" spans="2:18" ht="15.75" x14ac:dyDescent="0.25">
      <c r="B85" s="36">
        <v>71</v>
      </c>
      <c r="C85" s="67" t="s">
        <v>60</v>
      </c>
      <c r="D85" s="48" t="s">
        <v>61</v>
      </c>
      <c r="E85" s="98" t="s">
        <v>117</v>
      </c>
      <c r="F85" s="55"/>
      <c r="G85" s="51">
        <v>400</v>
      </c>
      <c r="H85" s="52">
        <v>350</v>
      </c>
      <c r="I85" s="52">
        <v>250</v>
      </c>
      <c r="J85" s="52">
        <v>307</v>
      </c>
      <c r="K85" s="52">
        <v>260</v>
      </c>
      <c r="L85" s="52"/>
      <c r="M85" s="52">
        <v>200</v>
      </c>
      <c r="N85" s="73">
        <v>200</v>
      </c>
      <c r="O85" s="86">
        <f>N85+M85+L85+K85+J85+I85+H85+G85+F85</f>
        <v>1967</v>
      </c>
      <c r="P85" s="81">
        <v>2</v>
      </c>
      <c r="Q85" s="27"/>
      <c r="R85" s="27"/>
    </row>
    <row r="86" spans="2:18" ht="15.75" x14ac:dyDescent="0.25">
      <c r="B86" s="36">
        <v>72</v>
      </c>
      <c r="C86" s="43" t="s">
        <v>13</v>
      </c>
      <c r="D86" s="44" t="s">
        <v>17</v>
      </c>
      <c r="E86" s="99" t="s">
        <v>17</v>
      </c>
      <c r="F86" s="53">
        <f t="shared" ref="F86:N86" si="30">SUM(F85)</f>
        <v>0</v>
      </c>
      <c r="G86" s="54">
        <f t="shared" si="30"/>
        <v>400</v>
      </c>
      <c r="H86" s="54">
        <f t="shared" si="30"/>
        <v>350</v>
      </c>
      <c r="I86" s="54">
        <f t="shared" si="30"/>
        <v>250</v>
      </c>
      <c r="J86" s="54">
        <f t="shared" si="30"/>
        <v>307</v>
      </c>
      <c r="K86" s="54">
        <f t="shared" si="30"/>
        <v>260</v>
      </c>
      <c r="L86" s="54">
        <f t="shared" si="30"/>
        <v>0</v>
      </c>
      <c r="M86" s="54">
        <f t="shared" si="30"/>
        <v>200</v>
      </c>
      <c r="N86" s="74">
        <f t="shared" si="30"/>
        <v>200</v>
      </c>
      <c r="O86" s="87">
        <f>SUM(O85)</f>
        <v>1967</v>
      </c>
      <c r="P86" s="80" t="s">
        <v>17</v>
      </c>
      <c r="Q86" s="27"/>
      <c r="R86" s="27"/>
    </row>
    <row r="87" spans="2:18" ht="15.75" x14ac:dyDescent="0.25">
      <c r="B87" s="36">
        <v>73</v>
      </c>
      <c r="C87" s="67" t="s">
        <v>25</v>
      </c>
      <c r="D87" s="48" t="s">
        <v>26</v>
      </c>
      <c r="E87" s="98" t="s">
        <v>118</v>
      </c>
      <c r="F87" s="55">
        <v>42</v>
      </c>
      <c r="G87" s="51">
        <v>21</v>
      </c>
      <c r="H87" s="52">
        <v>21</v>
      </c>
      <c r="I87" s="52"/>
      <c r="J87" s="52"/>
      <c r="K87" s="52">
        <v>42</v>
      </c>
      <c r="L87" s="52"/>
      <c r="M87" s="52"/>
      <c r="N87" s="73"/>
      <c r="O87" s="86">
        <f t="shared" ref="O87:O89" si="31">N87+M87+L87+K87+J87+I87+H87+G87+F87</f>
        <v>126</v>
      </c>
      <c r="P87" s="81">
        <v>9</v>
      </c>
      <c r="Q87" s="27"/>
      <c r="R87" s="27"/>
    </row>
    <row r="88" spans="2:18" ht="15.75" x14ac:dyDescent="0.25">
      <c r="B88" s="36">
        <v>74</v>
      </c>
      <c r="C88" s="37"/>
      <c r="D88" s="48" t="s">
        <v>123</v>
      </c>
      <c r="E88" s="98" t="s">
        <v>124</v>
      </c>
      <c r="F88" s="55">
        <v>21</v>
      </c>
      <c r="G88" s="51"/>
      <c r="H88" s="52">
        <v>22</v>
      </c>
      <c r="I88" s="52">
        <v>21</v>
      </c>
      <c r="J88" s="52"/>
      <c r="K88" s="52"/>
      <c r="L88" s="52">
        <v>21</v>
      </c>
      <c r="M88" s="52"/>
      <c r="N88" s="73"/>
      <c r="O88" s="86">
        <f t="shared" si="31"/>
        <v>85</v>
      </c>
      <c r="P88" s="81">
        <v>15</v>
      </c>
      <c r="Q88" s="27"/>
      <c r="R88" s="27"/>
    </row>
    <row r="89" spans="2:18" ht="24" x14ac:dyDescent="0.25">
      <c r="B89" s="36">
        <v>75</v>
      </c>
      <c r="C89" s="37"/>
      <c r="D89" s="48" t="s">
        <v>125</v>
      </c>
      <c r="E89" s="101" t="s">
        <v>126</v>
      </c>
      <c r="F89" s="50">
        <v>21</v>
      </c>
      <c r="G89" s="52">
        <v>21</v>
      </c>
      <c r="H89" s="52"/>
      <c r="I89" s="52">
        <v>21</v>
      </c>
      <c r="J89" s="52"/>
      <c r="K89" s="52"/>
      <c r="L89" s="52">
        <v>21</v>
      </c>
      <c r="M89" s="52">
        <v>26</v>
      </c>
      <c r="N89" s="75"/>
      <c r="O89" s="86">
        <f t="shared" si="31"/>
        <v>110</v>
      </c>
      <c r="P89" s="81">
        <v>20</v>
      </c>
      <c r="Q89" s="27"/>
      <c r="R89" s="27"/>
    </row>
    <row r="90" spans="2:18" ht="15.75" x14ac:dyDescent="0.25">
      <c r="B90" s="36">
        <v>76</v>
      </c>
      <c r="C90" s="43" t="s">
        <v>13</v>
      </c>
      <c r="D90" s="44" t="s">
        <v>17</v>
      </c>
      <c r="E90" s="99" t="s">
        <v>17</v>
      </c>
      <c r="F90" s="53">
        <f t="shared" ref="F90:O90" si="32">SUM(F87:F89)</f>
        <v>84</v>
      </c>
      <c r="G90" s="54">
        <f t="shared" si="32"/>
        <v>42</v>
      </c>
      <c r="H90" s="54">
        <f t="shared" si="32"/>
        <v>43</v>
      </c>
      <c r="I90" s="54">
        <f t="shared" si="32"/>
        <v>42</v>
      </c>
      <c r="J90" s="54">
        <f t="shared" si="32"/>
        <v>0</v>
      </c>
      <c r="K90" s="54">
        <f t="shared" si="32"/>
        <v>42</v>
      </c>
      <c r="L90" s="54">
        <f t="shared" si="32"/>
        <v>42</v>
      </c>
      <c r="M90" s="54">
        <f t="shared" si="32"/>
        <v>26</v>
      </c>
      <c r="N90" s="74">
        <f t="shared" si="32"/>
        <v>0</v>
      </c>
      <c r="O90" s="87">
        <f t="shared" si="32"/>
        <v>321</v>
      </c>
      <c r="P90" s="80" t="s">
        <v>17</v>
      </c>
      <c r="Q90" s="27"/>
      <c r="R90" s="27"/>
    </row>
    <row r="91" spans="2:18" ht="15.75" x14ac:dyDescent="0.25">
      <c r="B91" s="36">
        <v>77</v>
      </c>
      <c r="C91" s="96" t="s">
        <v>27</v>
      </c>
      <c r="D91" s="49" t="s">
        <v>64</v>
      </c>
      <c r="E91" s="101" t="s">
        <v>119</v>
      </c>
      <c r="F91" s="50"/>
      <c r="G91" s="61"/>
      <c r="H91" s="52">
        <v>30</v>
      </c>
      <c r="I91" s="52"/>
      <c r="J91" s="52"/>
      <c r="K91" s="52">
        <v>5</v>
      </c>
      <c r="L91" s="52"/>
      <c r="M91" s="52">
        <v>12</v>
      </c>
      <c r="N91" s="75"/>
      <c r="O91" s="86">
        <f t="shared" ref="O91:O92" si="33">N91+M91+L91+K91+J91+I91+H91+G91+F91</f>
        <v>47</v>
      </c>
      <c r="P91" s="81">
        <v>12</v>
      </c>
      <c r="Q91" s="27"/>
      <c r="R91" s="27"/>
    </row>
    <row r="92" spans="2:18" ht="15.75" x14ac:dyDescent="0.25">
      <c r="B92" s="36">
        <v>78</v>
      </c>
      <c r="C92" s="37"/>
      <c r="D92" s="49" t="s">
        <v>21</v>
      </c>
      <c r="E92" s="101" t="s">
        <v>120</v>
      </c>
      <c r="F92" s="50"/>
      <c r="G92" s="61"/>
      <c r="H92" s="52">
        <v>70</v>
      </c>
      <c r="I92" s="52"/>
      <c r="J92" s="52"/>
      <c r="K92" s="52">
        <v>15</v>
      </c>
      <c r="L92" s="52"/>
      <c r="M92" s="52">
        <v>20</v>
      </c>
      <c r="N92" s="75"/>
      <c r="O92" s="86">
        <f t="shared" si="33"/>
        <v>105</v>
      </c>
      <c r="P92" s="81">
        <v>40</v>
      </c>
      <c r="Q92" s="27"/>
      <c r="R92" s="27"/>
    </row>
    <row r="93" spans="2:18" ht="15.75" x14ac:dyDescent="0.25">
      <c r="B93" s="36">
        <v>79</v>
      </c>
      <c r="C93" s="43" t="s">
        <v>13</v>
      </c>
      <c r="D93" s="44" t="s">
        <v>17</v>
      </c>
      <c r="E93" s="99" t="s">
        <v>17</v>
      </c>
      <c r="F93" s="53">
        <f t="shared" ref="F93:N93" si="34">SUM(F91:F92)</f>
        <v>0</v>
      </c>
      <c r="G93" s="54">
        <f t="shared" si="34"/>
        <v>0</v>
      </c>
      <c r="H93" s="54">
        <f t="shared" si="34"/>
        <v>100</v>
      </c>
      <c r="I93" s="54">
        <f t="shared" si="34"/>
        <v>0</v>
      </c>
      <c r="J93" s="54">
        <f t="shared" si="34"/>
        <v>0</v>
      </c>
      <c r="K93" s="54">
        <f t="shared" si="34"/>
        <v>20</v>
      </c>
      <c r="L93" s="54">
        <f t="shared" si="34"/>
        <v>0</v>
      </c>
      <c r="M93" s="54">
        <f t="shared" si="34"/>
        <v>32</v>
      </c>
      <c r="N93" s="74">
        <f t="shared" si="34"/>
        <v>0</v>
      </c>
      <c r="O93" s="87">
        <f>SUM(O91:O92)</f>
        <v>152</v>
      </c>
      <c r="P93" s="80" t="s">
        <v>17</v>
      </c>
      <c r="Q93" s="27"/>
      <c r="R93" s="27"/>
    </row>
    <row r="94" spans="2:18" ht="15.75" x14ac:dyDescent="0.25">
      <c r="B94" s="36">
        <v>80</v>
      </c>
      <c r="C94" s="67" t="s">
        <v>28</v>
      </c>
      <c r="D94" s="118" t="s">
        <v>98</v>
      </c>
      <c r="E94" s="119" t="s">
        <v>99</v>
      </c>
      <c r="F94" s="120"/>
      <c r="G94" s="121">
        <v>120</v>
      </c>
      <c r="H94" s="52">
        <v>236</v>
      </c>
      <c r="I94" s="52"/>
      <c r="J94" s="52"/>
      <c r="K94" s="52"/>
      <c r="L94" s="52"/>
      <c r="M94" s="52"/>
      <c r="N94" s="73"/>
      <c r="O94" s="86">
        <f t="shared" ref="O94:O99" si="35">N94+M94+L94+K94+J94+I94+H94+G94+F94</f>
        <v>356</v>
      </c>
      <c r="P94" s="81">
        <v>30</v>
      </c>
      <c r="Q94" s="27"/>
      <c r="R94" s="27"/>
    </row>
    <row r="95" spans="2:18" ht="15.75" x14ac:dyDescent="0.25">
      <c r="B95" s="36">
        <v>81</v>
      </c>
      <c r="C95" s="37"/>
      <c r="D95" s="118" t="s">
        <v>128</v>
      </c>
      <c r="E95" s="119" t="s">
        <v>129</v>
      </c>
      <c r="F95" s="120"/>
      <c r="G95" s="121">
        <v>140</v>
      </c>
      <c r="H95" s="52">
        <v>235</v>
      </c>
      <c r="I95" s="52">
        <v>180</v>
      </c>
      <c r="J95" s="52"/>
      <c r="K95" s="52"/>
      <c r="L95" s="52"/>
      <c r="M95" s="52"/>
      <c r="N95" s="73"/>
      <c r="O95" s="86">
        <f t="shared" si="35"/>
        <v>555</v>
      </c>
      <c r="P95" s="81">
        <v>25</v>
      </c>
      <c r="Q95" s="27"/>
      <c r="R95" s="27"/>
    </row>
    <row r="96" spans="2:18" ht="15.75" x14ac:dyDescent="0.25">
      <c r="B96" s="36">
        <v>82</v>
      </c>
      <c r="C96"/>
      <c r="D96" s="118" t="s">
        <v>91</v>
      </c>
      <c r="E96" s="119" t="s">
        <v>130</v>
      </c>
      <c r="F96" s="120"/>
      <c r="G96" s="95">
        <v>210</v>
      </c>
      <c r="H96" s="52">
        <v>296</v>
      </c>
      <c r="I96" s="52"/>
      <c r="J96" s="52"/>
      <c r="K96" s="52"/>
      <c r="L96" s="52"/>
      <c r="M96" s="52"/>
      <c r="N96" s="73"/>
      <c r="O96" s="86">
        <f t="shared" si="35"/>
        <v>506</v>
      </c>
      <c r="P96" s="81">
        <v>25</v>
      </c>
      <c r="Q96" s="27"/>
      <c r="R96" s="27"/>
    </row>
    <row r="97" spans="2:18" ht="15.75" x14ac:dyDescent="0.25">
      <c r="B97" s="36">
        <v>83</v>
      </c>
      <c r="C97"/>
      <c r="D97" s="118" t="s">
        <v>38</v>
      </c>
      <c r="E97" s="119" t="s">
        <v>207</v>
      </c>
      <c r="F97" s="120"/>
      <c r="G97" s="95">
        <v>340</v>
      </c>
      <c r="H97" s="52">
        <v>452</v>
      </c>
      <c r="I97" s="52"/>
      <c r="J97" s="52"/>
      <c r="K97" s="52"/>
      <c r="L97" s="52"/>
      <c r="M97" s="52"/>
      <c r="N97" s="73"/>
      <c r="O97" s="86">
        <f t="shared" si="35"/>
        <v>792</v>
      </c>
      <c r="P97" s="81">
        <v>22</v>
      </c>
      <c r="Q97" s="27"/>
      <c r="R97" s="27"/>
    </row>
    <row r="98" spans="2:18" ht="15.75" x14ac:dyDescent="0.25">
      <c r="B98" s="36">
        <v>84</v>
      </c>
      <c r="C98"/>
      <c r="D98" s="118" t="s">
        <v>192</v>
      </c>
      <c r="E98" s="119" t="s">
        <v>193</v>
      </c>
      <c r="F98" s="120"/>
      <c r="G98" s="95"/>
      <c r="H98" s="52"/>
      <c r="I98" s="52"/>
      <c r="J98" s="52"/>
      <c r="K98" s="52">
        <v>223</v>
      </c>
      <c r="L98" s="52"/>
      <c r="M98" s="52"/>
      <c r="N98" s="73"/>
      <c r="O98" s="86">
        <f t="shared" si="35"/>
        <v>223</v>
      </c>
      <c r="P98" s="81">
        <v>0</v>
      </c>
      <c r="Q98" s="27"/>
      <c r="R98" s="27"/>
    </row>
    <row r="99" spans="2:18" ht="15.75" x14ac:dyDescent="0.25">
      <c r="B99" s="36">
        <v>85</v>
      </c>
      <c r="C99" s="37"/>
      <c r="D99" s="118" t="s">
        <v>38</v>
      </c>
      <c r="E99" s="119" t="s">
        <v>121</v>
      </c>
      <c r="F99" s="120"/>
      <c r="G99" s="121">
        <v>210</v>
      </c>
      <c r="H99" s="52">
        <v>296</v>
      </c>
      <c r="I99" s="52"/>
      <c r="J99" s="52"/>
      <c r="K99" s="52"/>
      <c r="L99" s="52"/>
      <c r="M99" s="52"/>
      <c r="N99" s="73"/>
      <c r="O99" s="86">
        <f t="shared" si="35"/>
        <v>506</v>
      </c>
      <c r="P99" s="81">
        <v>25</v>
      </c>
      <c r="Q99" s="27"/>
      <c r="R99" s="27"/>
    </row>
    <row r="100" spans="2:18" ht="15.75" x14ac:dyDescent="0.25">
      <c r="B100" s="36">
        <v>86</v>
      </c>
      <c r="C100" s="43" t="s">
        <v>13</v>
      </c>
      <c r="D100" s="70" t="s">
        <v>17</v>
      </c>
      <c r="E100" s="92" t="s">
        <v>17</v>
      </c>
      <c r="F100" s="53">
        <f t="shared" ref="F100:O100" si="36">SUM(F94:F99)</f>
        <v>0</v>
      </c>
      <c r="G100" s="54">
        <f t="shared" si="36"/>
        <v>1020</v>
      </c>
      <c r="H100" s="54">
        <f t="shared" si="36"/>
        <v>1515</v>
      </c>
      <c r="I100" s="54">
        <f t="shared" si="36"/>
        <v>180</v>
      </c>
      <c r="J100" s="54">
        <f t="shared" si="36"/>
        <v>0</v>
      </c>
      <c r="K100" s="54">
        <f t="shared" si="36"/>
        <v>223</v>
      </c>
      <c r="L100" s="54">
        <f t="shared" si="36"/>
        <v>0</v>
      </c>
      <c r="M100" s="54">
        <f t="shared" si="36"/>
        <v>0</v>
      </c>
      <c r="N100" s="74">
        <f t="shared" si="36"/>
        <v>0</v>
      </c>
      <c r="O100" s="87">
        <f t="shared" si="36"/>
        <v>2938</v>
      </c>
      <c r="P100" s="80" t="s">
        <v>17</v>
      </c>
      <c r="Q100" s="27"/>
      <c r="R100" s="27"/>
    </row>
    <row r="101" spans="2:18" ht="15.75" x14ac:dyDescent="0.25">
      <c r="B101" s="36">
        <v>87</v>
      </c>
      <c r="C101" s="65" t="s">
        <v>29</v>
      </c>
      <c r="D101" s="62" t="s">
        <v>76</v>
      </c>
      <c r="E101" s="100" t="s">
        <v>102</v>
      </c>
      <c r="F101" s="55"/>
      <c r="G101" s="52">
        <v>238</v>
      </c>
      <c r="H101" s="52"/>
      <c r="I101" s="52"/>
      <c r="J101" s="52"/>
      <c r="K101" s="52"/>
      <c r="L101" s="52"/>
      <c r="M101" s="52"/>
      <c r="N101" s="73"/>
      <c r="O101" s="86">
        <f t="shared" ref="O101:O105" si="37">N101+M101+L101+K101+J101+I101+H101+G101+F101</f>
        <v>238</v>
      </c>
      <c r="P101" s="81">
        <v>7</v>
      </c>
      <c r="Q101" s="27"/>
      <c r="R101" s="27"/>
    </row>
    <row r="102" spans="2:18" ht="15.75" x14ac:dyDescent="0.25">
      <c r="B102" s="36">
        <v>88</v>
      </c>
      <c r="C102" s="122"/>
      <c r="D102" s="62" t="s">
        <v>84</v>
      </c>
      <c r="E102" s="100" t="s">
        <v>103</v>
      </c>
      <c r="F102" s="55"/>
      <c r="G102" s="52">
        <v>235</v>
      </c>
      <c r="H102" s="52">
        <v>564</v>
      </c>
      <c r="I102" s="52"/>
      <c r="J102" s="52"/>
      <c r="K102" s="52"/>
      <c r="L102" s="52"/>
      <c r="M102" s="52"/>
      <c r="N102" s="73"/>
      <c r="O102" s="86">
        <f t="shared" si="37"/>
        <v>799</v>
      </c>
      <c r="P102" s="81">
        <v>13</v>
      </c>
      <c r="Q102" s="27"/>
      <c r="R102" s="27"/>
    </row>
    <row r="103" spans="2:18" ht="15.75" x14ac:dyDescent="0.25">
      <c r="B103" s="36">
        <v>89</v>
      </c>
      <c r="C103" s="122"/>
      <c r="D103" s="62" t="s">
        <v>100</v>
      </c>
      <c r="E103" s="100" t="s">
        <v>101</v>
      </c>
      <c r="F103" s="55"/>
      <c r="G103" s="52"/>
      <c r="H103" s="52">
        <v>238</v>
      </c>
      <c r="I103" s="52"/>
      <c r="J103" s="52"/>
      <c r="K103" s="52"/>
      <c r="L103" s="52"/>
      <c r="M103" s="52"/>
      <c r="N103" s="73"/>
      <c r="O103" s="86">
        <f t="shared" si="37"/>
        <v>238</v>
      </c>
      <c r="P103" s="81">
        <v>20</v>
      </c>
      <c r="Q103" s="27"/>
      <c r="R103" s="27"/>
    </row>
    <row r="104" spans="2:18" ht="15.75" x14ac:dyDescent="0.25">
      <c r="B104" s="36">
        <v>90</v>
      </c>
      <c r="C104" s="66"/>
      <c r="D104" s="62" t="s">
        <v>30</v>
      </c>
      <c r="E104" s="100" t="s">
        <v>104</v>
      </c>
      <c r="F104" s="55"/>
      <c r="G104" s="52">
        <v>377</v>
      </c>
      <c r="H104" s="52">
        <v>743</v>
      </c>
      <c r="I104" s="52"/>
      <c r="J104" s="52"/>
      <c r="K104" s="52"/>
      <c r="L104" s="52"/>
      <c r="M104" s="52"/>
      <c r="N104" s="73"/>
      <c r="O104" s="86">
        <f t="shared" si="37"/>
        <v>1120</v>
      </c>
      <c r="P104" s="81">
        <v>17</v>
      </c>
      <c r="Q104" s="27"/>
      <c r="R104" s="27"/>
    </row>
    <row r="105" spans="2:18" ht="15.75" x14ac:dyDescent="0.25">
      <c r="B105" s="36">
        <v>91</v>
      </c>
      <c r="C105" s="66"/>
      <c r="D105" s="62" t="s">
        <v>31</v>
      </c>
      <c r="E105" s="100" t="s">
        <v>32</v>
      </c>
      <c r="F105" s="55"/>
      <c r="G105" s="51"/>
      <c r="H105" s="51"/>
      <c r="I105" s="51"/>
      <c r="J105" s="51"/>
      <c r="K105" s="52">
        <v>186</v>
      </c>
      <c r="L105" s="52"/>
      <c r="M105" s="52"/>
      <c r="N105" s="73"/>
      <c r="O105" s="86">
        <f t="shared" si="37"/>
        <v>186</v>
      </c>
      <c r="P105" s="81">
        <v>5</v>
      </c>
      <c r="Q105" s="27"/>
      <c r="R105" s="27"/>
    </row>
    <row r="106" spans="2:18" ht="15.75" x14ac:dyDescent="0.25">
      <c r="B106" s="36">
        <v>92</v>
      </c>
      <c r="C106" s="43" t="s">
        <v>13</v>
      </c>
      <c r="D106" s="44" t="s">
        <v>17</v>
      </c>
      <c r="E106" s="99" t="s">
        <v>17</v>
      </c>
      <c r="F106" s="53">
        <f t="shared" ref="F106:O106" si="38">SUM(F101:F105)</f>
        <v>0</v>
      </c>
      <c r="G106" s="54">
        <f t="shared" si="38"/>
        <v>850</v>
      </c>
      <c r="H106" s="54">
        <f t="shared" si="38"/>
        <v>1545</v>
      </c>
      <c r="I106" s="54">
        <f t="shared" si="38"/>
        <v>0</v>
      </c>
      <c r="J106" s="54">
        <f t="shared" si="38"/>
        <v>0</v>
      </c>
      <c r="K106" s="54">
        <f t="shared" si="38"/>
        <v>186</v>
      </c>
      <c r="L106" s="54">
        <f t="shared" si="38"/>
        <v>0</v>
      </c>
      <c r="M106" s="54">
        <f t="shared" si="38"/>
        <v>0</v>
      </c>
      <c r="N106" s="74">
        <f t="shared" si="38"/>
        <v>0</v>
      </c>
      <c r="O106" s="87">
        <f t="shared" si="38"/>
        <v>2581</v>
      </c>
      <c r="P106" s="80" t="s">
        <v>17</v>
      </c>
      <c r="Q106" s="27"/>
      <c r="R106" s="27"/>
    </row>
    <row r="107" spans="2:18" ht="15.75" x14ac:dyDescent="0.25">
      <c r="B107" s="36">
        <v>93</v>
      </c>
      <c r="C107" s="96" t="s">
        <v>33</v>
      </c>
      <c r="D107" s="48" t="s">
        <v>201</v>
      </c>
      <c r="E107" s="101" t="s">
        <v>202</v>
      </c>
      <c r="F107" s="55"/>
      <c r="G107" s="51">
        <v>40</v>
      </c>
      <c r="H107" s="52"/>
      <c r="I107" s="52"/>
      <c r="J107" s="52"/>
      <c r="K107" s="52">
        <v>10</v>
      </c>
      <c r="L107" s="52"/>
      <c r="M107" s="52"/>
      <c r="N107" s="73"/>
      <c r="O107" s="86">
        <f t="shared" ref="O107:O115" si="39">N107+M107+L107+K107+J107+I107+H107+G107+F107</f>
        <v>50</v>
      </c>
      <c r="P107" s="81">
        <v>25</v>
      </c>
      <c r="Q107" s="27"/>
      <c r="R107" s="27"/>
    </row>
    <row r="108" spans="2:18" ht="15.75" x14ac:dyDescent="0.25">
      <c r="B108" s="36">
        <v>94</v>
      </c>
      <c r="C108" s="1"/>
      <c r="D108" s="48" t="s">
        <v>195</v>
      </c>
      <c r="E108" s="101" t="s">
        <v>196</v>
      </c>
      <c r="F108" s="55"/>
      <c r="G108" s="51">
        <v>143</v>
      </c>
      <c r="H108" s="52"/>
      <c r="I108" s="52"/>
      <c r="J108" s="52"/>
      <c r="K108" s="52">
        <v>20</v>
      </c>
      <c r="L108" s="52"/>
      <c r="M108" s="52"/>
      <c r="N108" s="73"/>
      <c r="O108" s="86">
        <f t="shared" si="39"/>
        <v>163</v>
      </c>
      <c r="P108" s="81">
        <v>15</v>
      </c>
      <c r="Q108" s="27"/>
      <c r="R108" s="27"/>
    </row>
    <row r="109" spans="2:18" ht="15.75" x14ac:dyDescent="0.25">
      <c r="B109" s="36">
        <v>95</v>
      </c>
      <c r="C109" s="104"/>
      <c r="D109" s="48" t="s">
        <v>131</v>
      </c>
      <c r="E109" s="101" t="s">
        <v>194</v>
      </c>
      <c r="F109" s="55"/>
      <c r="G109" s="51">
        <v>80</v>
      </c>
      <c r="H109" s="52"/>
      <c r="I109" s="52"/>
      <c r="J109" s="52"/>
      <c r="K109" s="52">
        <v>10</v>
      </c>
      <c r="L109" s="52"/>
      <c r="M109" s="52"/>
      <c r="N109" s="73"/>
      <c r="O109" s="86">
        <f t="shared" si="39"/>
        <v>90</v>
      </c>
      <c r="P109" s="81">
        <v>15</v>
      </c>
      <c r="Q109" s="27"/>
      <c r="R109" s="27"/>
    </row>
    <row r="110" spans="2:18" ht="15.75" x14ac:dyDescent="0.25">
      <c r="B110" s="36">
        <v>96</v>
      </c>
      <c r="C110" s="104"/>
      <c r="D110" s="48" t="s">
        <v>197</v>
      </c>
      <c r="E110" s="101" t="s">
        <v>198</v>
      </c>
      <c r="F110" s="55"/>
      <c r="G110" s="51">
        <v>40</v>
      </c>
      <c r="H110" s="52"/>
      <c r="I110" s="52"/>
      <c r="J110" s="52"/>
      <c r="K110" s="52">
        <v>10</v>
      </c>
      <c r="L110" s="52"/>
      <c r="M110" s="52"/>
      <c r="N110" s="73"/>
      <c r="O110" s="86">
        <f t="shared" si="39"/>
        <v>50</v>
      </c>
      <c r="P110" s="81">
        <v>15</v>
      </c>
      <c r="Q110" s="27"/>
      <c r="R110" s="27"/>
    </row>
    <row r="111" spans="2:18" ht="15.75" x14ac:dyDescent="0.25">
      <c r="B111" s="36">
        <v>97</v>
      </c>
      <c r="C111" s="104"/>
      <c r="D111" s="48" t="s">
        <v>199</v>
      </c>
      <c r="E111" s="101" t="s">
        <v>200</v>
      </c>
      <c r="F111" s="55"/>
      <c r="G111" s="51">
        <v>40</v>
      </c>
      <c r="H111" s="52"/>
      <c r="I111" s="52"/>
      <c r="J111" s="52"/>
      <c r="K111" s="52">
        <v>5</v>
      </c>
      <c r="L111" s="52"/>
      <c r="M111" s="52"/>
      <c r="N111" s="73"/>
      <c r="O111" s="86">
        <f t="shared" si="39"/>
        <v>45</v>
      </c>
      <c r="P111" s="81">
        <v>20</v>
      </c>
      <c r="Q111" s="27"/>
      <c r="R111" s="27"/>
    </row>
    <row r="112" spans="2:18" ht="15.75" x14ac:dyDescent="0.25">
      <c r="B112" s="36">
        <v>98</v>
      </c>
      <c r="C112" s="104"/>
      <c r="D112" s="48" t="s">
        <v>75</v>
      </c>
      <c r="E112" s="101" t="s">
        <v>203</v>
      </c>
      <c r="F112" s="55"/>
      <c r="G112" s="51">
        <v>40</v>
      </c>
      <c r="H112" s="52"/>
      <c r="I112" s="52"/>
      <c r="J112" s="52"/>
      <c r="K112" s="52">
        <v>5</v>
      </c>
      <c r="L112" s="52"/>
      <c r="M112" s="52"/>
      <c r="N112" s="73"/>
      <c r="O112" s="86">
        <f t="shared" si="39"/>
        <v>45</v>
      </c>
      <c r="P112" s="81">
        <v>20</v>
      </c>
      <c r="Q112" s="27"/>
      <c r="R112" s="27"/>
    </row>
    <row r="113" spans="2:18" ht="15.75" x14ac:dyDescent="0.25">
      <c r="B113" s="36">
        <v>99</v>
      </c>
      <c r="C113" s="104"/>
      <c r="D113" s="105" t="s">
        <v>132</v>
      </c>
      <c r="E113" s="1" t="s">
        <v>205</v>
      </c>
      <c r="F113" s="106"/>
      <c r="G113" s="107">
        <v>30</v>
      </c>
      <c r="H113" s="107"/>
      <c r="I113" s="108"/>
      <c r="J113" s="108"/>
      <c r="K113" s="108">
        <v>5</v>
      </c>
      <c r="L113" s="108"/>
      <c r="M113" s="108"/>
      <c r="N113" s="108"/>
      <c r="O113" s="86">
        <f t="shared" si="39"/>
        <v>35</v>
      </c>
      <c r="P113" s="109">
        <v>10</v>
      </c>
      <c r="Q113" s="27"/>
      <c r="R113" s="27"/>
    </row>
    <row r="114" spans="2:18" ht="15.75" x14ac:dyDescent="0.25">
      <c r="B114" s="36">
        <v>100</v>
      </c>
      <c r="C114" s="104"/>
      <c r="D114" s="49" t="s">
        <v>133</v>
      </c>
      <c r="E114" s="101" t="s">
        <v>206</v>
      </c>
      <c r="F114" s="50"/>
      <c r="G114" s="51">
        <v>30</v>
      </c>
      <c r="H114" s="51"/>
      <c r="I114" s="51"/>
      <c r="J114" s="51"/>
      <c r="K114" s="52">
        <v>5</v>
      </c>
      <c r="L114" s="52"/>
      <c r="M114" s="52"/>
      <c r="N114" s="73"/>
      <c r="O114" s="86">
        <f t="shared" si="39"/>
        <v>35</v>
      </c>
      <c r="P114" s="81">
        <v>10</v>
      </c>
      <c r="Q114" s="27"/>
      <c r="R114" s="27"/>
    </row>
    <row r="115" spans="2:18" ht="24" x14ac:dyDescent="0.25">
      <c r="B115" s="36">
        <v>101</v>
      </c>
      <c r="C115" s="104"/>
      <c r="D115" s="49" t="s">
        <v>92</v>
      </c>
      <c r="E115" s="101" t="s">
        <v>204</v>
      </c>
      <c r="F115" s="50"/>
      <c r="G115" s="51">
        <v>80</v>
      </c>
      <c r="H115" s="51"/>
      <c r="I115" s="51"/>
      <c r="J115" s="51"/>
      <c r="K115" s="52">
        <v>10</v>
      </c>
      <c r="L115" s="52"/>
      <c r="M115" s="52"/>
      <c r="N115" s="73"/>
      <c r="O115" s="86">
        <f t="shared" si="39"/>
        <v>90</v>
      </c>
      <c r="P115" s="81">
        <v>15</v>
      </c>
      <c r="Q115" s="27"/>
      <c r="R115" s="27"/>
    </row>
    <row r="116" spans="2:18" ht="16.5" thickBot="1" x14ac:dyDescent="0.3">
      <c r="B116" s="36">
        <v>102</v>
      </c>
      <c r="C116" s="37" t="s">
        <v>13</v>
      </c>
      <c r="D116" s="110" t="s">
        <v>17</v>
      </c>
      <c r="E116" s="111" t="s">
        <v>17</v>
      </c>
      <c r="F116" s="112">
        <f t="shared" ref="F116:O116" si="40">SUM(F107:F115)</f>
        <v>0</v>
      </c>
      <c r="G116" s="113">
        <f t="shared" si="40"/>
        <v>523</v>
      </c>
      <c r="H116" s="113">
        <f t="shared" si="40"/>
        <v>0</v>
      </c>
      <c r="I116" s="113">
        <f t="shared" si="40"/>
        <v>0</v>
      </c>
      <c r="J116" s="113">
        <f t="shared" si="40"/>
        <v>0</v>
      </c>
      <c r="K116" s="113">
        <f t="shared" si="40"/>
        <v>80</v>
      </c>
      <c r="L116" s="114">
        <f t="shared" si="40"/>
        <v>0</v>
      </c>
      <c r="M116" s="113">
        <f t="shared" si="40"/>
        <v>0</v>
      </c>
      <c r="N116" s="115">
        <f t="shared" si="40"/>
        <v>0</v>
      </c>
      <c r="O116" s="116">
        <f t="shared" si="40"/>
        <v>603</v>
      </c>
      <c r="P116" s="117" t="s">
        <v>17</v>
      </c>
      <c r="Q116" s="27"/>
      <c r="R116" s="27"/>
    </row>
    <row r="117" spans="2:18" ht="16.5" thickBot="1" x14ac:dyDescent="0.3">
      <c r="B117" s="138" t="s">
        <v>34</v>
      </c>
      <c r="C117" s="139"/>
      <c r="D117" s="139"/>
      <c r="E117" s="139"/>
      <c r="F117" s="123">
        <f t="shared" ref="F117:O117" si="41">F116+F106+F100+F93+F90+F86+F84+F82+F80+F76+F72+F70+F66+F55+F53+F46+F36+F32+F30+F28+F25+F19+F17</f>
        <v>5621</v>
      </c>
      <c r="G117" s="124">
        <f t="shared" si="41"/>
        <v>11485</v>
      </c>
      <c r="H117" s="124">
        <f t="shared" si="41"/>
        <v>9325</v>
      </c>
      <c r="I117" s="124">
        <f t="shared" si="41"/>
        <v>5743</v>
      </c>
      <c r="J117" s="124">
        <f t="shared" si="41"/>
        <v>4569</v>
      </c>
      <c r="K117" s="124">
        <f t="shared" si="41"/>
        <v>3087</v>
      </c>
      <c r="L117" s="124">
        <f t="shared" si="41"/>
        <v>2287</v>
      </c>
      <c r="M117" s="124">
        <f t="shared" si="41"/>
        <v>1137</v>
      </c>
      <c r="N117" s="124">
        <f t="shared" si="41"/>
        <v>625</v>
      </c>
      <c r="O117" s="129">
        <f t="shared" si="41"/>
        <v>43879</v>
      </c>
      <c r="P117" s="130" t="s">
        <v>17</v>
      </c>
      <c r="Q117" s="27"/>
      <c r="R117" s="27"/>
    </row>
    <row r="118" spans="2:18" ht="15.75" x14ac:dyDescent="0.25">
      <c r="B118" s="16"/>
      <c r="C118" s="24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27"/>
      <c r="R118" s="27"/>
    </row>
    <row r="119" spans="2:18" ht="15.75" x14ac:dyDescent="0.25">
      <c r="B119" s="16"/>
      <c r="C119" s="24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27"/>
      <c r="R119" s="27"/>
    </row>
    <row r="120" spans="2:18" ht="15.75" x14ac:dyDescent="0.25">
      <c r="B120" s="140" t="s">
        <v>35</v>
      </c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27"/>
      <c r="R120" s="27"/>
    </row>
    <row r="121" spans="2:18" ht="15.75" x14ac:dyDescent="0.25">
      <c r="B121" s="140" t="s">
        <v>36</v>
      </c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27"/>
      <c r="R121" s="27"/>
    </row>
    <row r="122" spans="2:18" ht="15.75" x14ac:dyDescent="0.25">
      <c r="B122" s="16"/>
      <c r="C122" s="24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27"/>
      <c r="R122" s="27"/>
    </row>
  </sheetData>
  <mergeCells count="19">
    <mergeCell ref="K11:K13"/>
    <mergeCell ref="L11:L13"/>
    <mergeCell ref="B117:E117"/>
    <mergeCell ref="B120:P120"/>
    <mergeCell ref="B121:P121"/>
    <mergeCell ref="F11:I11"/>
    <mergeCell ref="F12:F13"/>
    <mergeCell ref="G12:G13"/>
    <mergeCell ref="M11:M13"/>
    <mergeCell ref="O11:O13"/>
    <mergeCell ref="N11:N13"/>
    <mergeCell ref="H12:H13"/>
    <mergeCell ref="I12:I13"/>
    <mergeCell ref="J11:J13"/>
    <mergeCell ref="O8:P8"/>
    <mergeCell ref="B5:P5"/>
    <mergeCell ref="B6:P6"/>
    <mergeCell ref="B7:P7"/>
    <mergeCell ref="F10:O10"/>
  </mergeCells>
  <phoneticPr fontId="14" type="noConversion"/>
  <pageMargins left="0.43" right="0.18" top="0.42" bottom="0.28999999999999998" header="0.2" footer="0.19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depozite total</vt:lpstr>
      <vt:lpstr>'depozite total'!Print_Titles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AtitieneiI</dc:creator>
  <cp:lastModifiedBy>DSSV 02</cp:lastModifiedBy>
  <cp:lastPrinted>2026-06-03T06:29:37Z</cp:lastPrinted>
  <dcterms:created xsi:type="dcterms:W3CDTF">2013-07-10T05:59:02Z</dcterms:created>
  <dcterms:modified xsi:type="dcterms:W3CDTF">2026-06-12T07:52:44Z</dcterms:modified>
</cp:coreProperties>
</file>