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ndreea\Desktop\cantitati diana\SUPRAFETE SUPLIMENTARE\"/>
    </mc:Choice>
  </mc:AlternateContent>
  <xr:revisionPtr revIDLastSave="0" documentId="13_ncr:1_{A414CCED-4DA1-4B7B-8E40-9E92C7F3C51B}" xr6:coauthVersionLast="47" xr6:coauthVersionMax="47" xr10:uidLastSave="{00000000-0000-0000-0000-000000000000}"/>
  <bookViews>
    <workbookView xWindow="-120" yWindow="-120" windowWidth="29040" windowHeight="15840" tabRatio="912" activeTab="1" xr2:uid="{00000000-000D-0000-FFFF-FFFF00000000}"/>
  </bookViews>
  <sheets>
    <sheet name="Corp C1 - hotel" sheetId="1" r:id="rId1"/>
    <sheet name="Corp C2 - restaurant + piscina" sheetId="2" r:id="rId2"/>
  </sheets>
  <definedNames>
    <definedName name="_xlnm.Print_Area" localSheetId="0">'Corp C1 - hotel'!$A$1:$K$125</definedName>
    <definedName name="_xlnm.Print_Area" localSheetId="1">'Corp C2 - restaurant + piscina'!$A$1:$K$164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0" i="2" l="1"/>
  <c r="K136" i="2" s="1"/>
  <c r="J139" i="2"/>
  <c r="I138" i="2"/>
  <c r="H137" i="2"/>
  <c r="G136" i="2"/>
  <c r="F89" i="2"/>
  <c r="K85" i="2" s="1"/>
  <c r="J88" i="2"/>
  <c r="I87" i="2"/>
  <c r="H86" i="2"/>
  <c r="G85" i="2"/>
  <c r="F58" i="2"/>
  <c r="K54" i="2" s="1"/>
  <c r="J57" i="2"/>
  <c r="I56" i="2"/>
  <c r="H55" i="2"/>
  <c r="G54" i="2"/>
  <c r="F120" i="2"/>
  <c r="K116" i="2" s="1"/>
  <c r="J119" i="2"/>
  <c r="I118" i="2"/>
  <c r="H117" i="2"/>
  <c r="G116" i="2"/>
  <c r="F38" i="2"/>
  <c r="K34" i="2" s="1"/>
  <c r="J37" i="2"/>
  <c r="I36" i="2"/>
  <c r="H35" i="2"/>
  <c r="G34" i="2"/>
  <c r="F135" i="2"/>
  <c r="K131" i="2" s="1"/>
  <c r="J134" i="2"/>
  <c r="I133" i="2"/>
  <c r="H132" i="2"/>
  <c r="G131" i="2"/>
  <c r="F130" i="2"/>
  <c r="K126" i="2" s="1"/>
  <c r="J129" i="2"/>
  <c r="I128" i="2"/>
  <c r="H127" i="2"/>
  <c r="G126" i="2"/>
  <c r="F125" i="2"/>
  <c r="K121" i="2" s="1"/>
  <c r="J124" i="2"/>
  <c r="I123" i="2"/>
  <c r="H122" i="2"/>
  <c r="G121" i="2"/>
  <c r="F115" i="2"/>
  <c r="K111" i="2" s="1"/>
  <c r="J114" i="2"/>
  <c r="I113" i="2"/>
  <c r="H112" i="2"/>
  <c r="G111" i="2"/>
  <c r="F110" i="2"/>
  <c r="K106" i="2" s="1"/>
  <c r="J109" i="2"/>
  <c r="I108" i="2"/>
  <c r="H107" i="2"/>
  <c r="G106" i="2"/>
  <c r="F105" i="2"/>
  <c r="K101" i="2" s="1"/>
  <c r="J104" i="2"/>
  <c r="I103" i="2"/>
  <c r="H102" i="2"/>
  <c r="G101" i="2"/>
  <c r="F100" i="2"/>
  <c r="K96" i="2" s="1"/>
  <c r="J99" i="2"/>
  <c r="I98" i="2"/>
  <c r="H97" i="2"/>
  <c r="G96" i="2"/>
  <c r="F145" i="2"/>
  <c r="K141" i="2" s="1"/>
  <c r="J144" i="2"/>
  <c r="I143" i="2"/>
  <c r="H142" i="2"/>
  <c r="G141" i="2"/>
  <c r="F94" i="2"/>
  <c r="K90" i="2" s="1"/>
  <c r="J93" i="2"/>
  <c r="I92" i="2"/>
  <c r="H91" i="2"/>
  <c r="G90" i="2"/>
  <c r="F84" i="2"/>
  <c r="K80" i="2" s="1"/>
  <c r="J83" i="2"/>
  <c r="I82" i="2"/>
  <c r="H81" i="2"/>
  <c r="G80" i="2"/>
  <c r="F79" i="2"/>
  <c r="K75" i="2" s="1"/>
  <c r="J78" i="2"/>
  <c r="I77" i="2"/>
  <c r="H76" i="2"/>
  <c r="G75" i="2"/>
  <c r="F74" i="2"/>
  <c r="K70" i="2" s="1"/>
  <c r="J73" i="2"/>
  <c r="I72" i="2"/>
  <c r="H71" i="2"/>
  <c r="G70" i="2"/>
  <c r="F69" i="2"/>
  <c r="K65" i="2" s="1"/>
  <c r="J68" i="2"/>
  <c r="I67" i="2"/>
  <c r="H66" i="2"/>
  <c r="G65" i="2"/>
  <c r="F53" i="2"/>
  <c r="K49" i="2" s="1"/>
  <c r="J52" i="2"/>
  <c r="I51" i="2"/>
  <c r="H50" i="2"/>
  <c r="G49" i="2"/>
  <c r="F63" i="2"/>
  <c r="K59" i="2" s="1"/>
  <c r="J62" i="2"/>
  <c r="I61" i="2"/>
  <c r="H60" i="2"/>
  <c r="G59" i="2"/>
  <c r="F28" i="2"/>
  <c r="K24" i="2" s="1"/>
  <c r="J27" i="2"/>
  <c r="I26" i="2"/>
  <c r="H25" i="2"/>
  <c r="G24" i="2"/>
  <c r="F18" i="2"/>
  <c r="K14" i="2" s="1"/>
  <c r="J17" i="2"/>
  <c r="I16" i="2"/>
  <c r="H15" i="2"/>
  <c r="G14" i="2"/>
  <c r="G19" i="2"/>
  <c r="H20" i="2"/>
  <c r="I21" i="2"/>
  <c r="J22" i="2"/>
  <c r="F23" i="2"/>
  <c r="K19" i="2" s="1"/>
  <c r="G29" i="2"/>
  <c r="H30" i="2"/>
  <c r="I31" i="2"/>
  <c r="J32" i="2"/>
  <c r="F33" i="2"/>
  <c r="K29" i="2" s="1"/>
  <c r="G39" i="2"/>
  <c r="H40" i="2"/>
  <c r="I41" i="2"/>
  <c r="J42" i="2"/>
  <c r="E39" i="1"/>
  <c r="E29" i="1" l="1"/>
  <c r="F33" i="1"/>
  <c r="K29" i="1" s="1"/>
  <c r="J32" i="1"/>
  <c r="H30" i="1" l="1"/>
  <c r="I31" i="1"/>
  <c r="G29" i="1"/>
  <c r="E76" i="1" l="1"/>
  <c r="E60" i="1"/>
  <c r="E44" i="1"/>
  <c r="E24" i="1"/>
  <c r="F48" i="1" l="1"/>
  <c r="K44" i="1" s="1"/>
  <c r="J47" i="1"/>
  <c r="I46" i="1"/>
  <c r="H45" i="1"/>
  <c r="G44" i="1"/>
  <c r="F43" i="1"/>
  <c r="K39" i="1" s="1"/>
  <c r="J42" i="1"/>
  <c r="I41" i="1"/>
  <c r="H40" i="1"/>
  <c r="G39" i="1"/>
  <c r="F59" i="1"/>
  <c r="K55" i="1" s="1"/>
  <c r="J58" i="1"/>
  <c r="I57" i="1"/>
  <c r="H56" i="1"/>
  <c r="G55" i="1"/>
  <c r="F28" i="1" l="1"/>
  <c r="K24" i="1" s="1"/>
  <c r="J27" i="1"/>
  <c r="I26" i="1"/>
  <c r="H25" i="1"/>
  <c r="G24" i="1"/>
  <c r="F54" i="1"/>
  <c r="K50" i="1" s="1"/>
  <c r="J53" i="1"/>
  <c r="I52" i="1"/>
  <c r="H51" i="1"/>
  <c r="G50" i="1"/>
  <c r="F38" i="1"/>
  <c r="K34" i="1" s="1"/>
  <c r="J37" i="1"/>
  <c r="I36" i="1"/>
  <c r="H35" i="1"/>
  <c r="G34" i="1"/>
  <c r="F23" i="1"/>
  <c r="K19" i="1" s="1"/>
  <c r="J22" i="1"/>
  <c r="I21" i="1"/>
  <c r="H20" i="1"/>
  <c r="G19" i="1"/>
  <c r="F106" i="1"/>
  <c r="K102" i="1" s="1"/>
  <c r="J105" i="1"/>
  <c r="I104" i="1"/>
  <c r="H103" i="1"/>
  <c r="G102" i="1"/>
  <c r="F101" i="1"/>
  <c r="K97" i="1" s="1"/>
  <c r="J100" i="1"/>
  <c r="I99" i="1"/>
  <c r="H98" i="1"/>
  <c r="G97" i="1"/>
  <c r="F96" i="1"/>
  <c r="K92" i="1" s="1"/>
  <c r="J95" i="1"/>
  <c r="I94" i="1"/>
  <c r="H93" i="1"/>
  <c r="G92" i="1"/>
  <c r="F91" i="1"/>
  <c r="K87" i="1" s="1"/>
  <c r="J90" i="1"/>
  <c r="I89" i="1"/>
  <c r="H88" i="1"/>
  <c r="G87" i="1"/>
  <c r="F86" i="1"/>
  <c r="K82" i="1" s="1"/>
  <c r="J85" i="1"/>
  <c r="I84" i="1"/>
  <c r="H83" i="1"/>
  <c r="G82" i="1"/>
  <c r="F43" i="2"/>
  <c r="K39" i="2" s="1"/>
  <c r="F48" i="2" l="1"/>
  <c r="K44" i="2" s="1"/>
  <c r="J47" i="2"/>
  <c r="I46" i="2"/>
  <c r="H45" i="2"/>
  <c r="G44" i="2"/>
  <c r="F64" i="1"/>
  <c r="K60" i="1" s="1"/>
  <c r="J63" i="1"/>
  <c r="I62" i="1"/>
  <c r="H61" i="1"/>
  <c r="G60" i="1"/>
  <c r="F75" i="1"/>
  <c r="K71" i="1" s="1"/>
  <c r="J74" i="1"/>
  <c r="I73" i="1"/>
  <c r="H72" i="1"/>
  <c r="G71" i="1"/>
  <c r="F80" i="1"/>
  <c r="K76" i="1" s="1"/>
  <c r="J79" i="1"/>
  <c r="I78" i="1"/>
  <c r="H77" i="1"/>
  <c r="G76" i="1"/>
  <c r="F70" i="1"/>
  <c r="K66" i="1" s="1"/>
  <c r="J69" i="1"/>
  <c r="I68" i="1"/>
  <c r="H67" i="1"/>
  <c r="G66" i="1"/>
  <c r="F18" i="1"/>
  <c r="K14" i="1" s="1"/>
  <c r="J17" i="1"/>
  <c r="I16" i="1"/>
  <c r="H15" i="1"/>
  <c r="G14" i="1"/>
  <c r="H147" i="2" l="1"/>
  <c r="H148" i="2" s="1"/>
  <c r="K148" i="2" s="1"/>
  <c r="G147" i="2"/>
  <c r="G150" i="2" s="1"/>
  <c r="I147" i="2"/>
  <c r="I150" i="2" s="1"/>
  <c r="J147" i="2"/>
  <c r="J150" i="2" s="1"/>
  <c r="K147" i="2"/>
  <c r="H108" i="1"/>
  <c r="H109" i="1" s="1"/>
  <c r="K109" i="1" s="1"/>
  <c r="G108" i="1"/>
  <c r="G111" i="1" s="1"/>
  <c r="I108" i="1"/>
  <c r="I111" i="1" s="1"/>
  <c r="K108" i="1"/>
  <c r="J108" i="1"/>
  <c r="J111" i="1" s="1"/>
  <c r="K150" i="2" l="1"/>
  <c r="K151" i="2" s="1"/>
  <c r="H150" i="2"/>
  <c r="K111" i="1"/>
  <c r="K112" i="1" s="1"/>
  <c r="H111" i="1"/>
  <c r="K152" i="2" l="1"/>
  <c r="I153" i="2" s="1"/>
  <c r="K154" i="2" s="1"/>
  <c r="K113" i="1"/>
  <c r="I114" i="1" s="1"/>
  <c r="K115" i="1" s="1"/>
</calcChain>
</file>

<file path=xl/sharedStrings.xml><?xml version="1.0" encoding="utf-8"?>
<sst xmlns="http://schemas.openxmlformats.org/spreadsheetml/2006/main" count="207" uniqueCount="97">
  <si>
    <t>Obiectiv:</t>
  </si>
  <si>
    <t>Beneficiar:</t>
  </si>
  <si>
    <t>LISTA cu cantităţi de lucrări pe categorii de lucrări</t>
  </si>
  <si>
    <t>SECŢIUNEA TEHNICĂ</t>
  </si>
  <si>
    <t>SECŢIUNEA FINANCIARĂ</t>
  </si>
  <si>
    <t>Nr.</t>
  </si>
  <si>
    <t>Capitolul de lucrări</t>
  </si>
  <si>
    <t>U.M.</t>
  </si>
  <si>
    <t>Cantitate</t>
  </si>
  <si>
    <t>Preţul unitar
a) materiale
b) manoperă
c) utilaj
d) transport
..................
Total
a+b+c+d</t>
  </si>
  <si>
    <t>M
Materiale
(3 x 4a)</t>
  </si>
  <si>
    <t>m
Manoperă
(3 x 4b)</t>
  </si>
  <si>
    <t>u
Utilaj
(3 x 4c)</t>
  </si>
  <si>
    <t>t
Transport
(3 x 4d)</t>
  </si>
  <si>
    <t>TOTAL
(3 x 4)
- lei -</t>
  </si>
  <si>
    <t>5</t>
  </si>
  <si>
    <t>6</t>
  </si>
  <si>
    <t>7</t>
  </si>
  <si>
    <t>8</t>
  </si>
  <si>
    <t>9</t>
  </si>
  <si>
    <t>MP</t>
  </si>
  <si>
    <t>ML</t>
  </si>
  <si>
    <t>BUC</t>
  </si>
  <si>
    <t>MC</t>
  </si>
  <si>
    <t>Cheltuieli directe</t>
  </si>
  <si>
    <t>M</t>
  </si>
  <si>
    <t>m</t>
  </si>
  <si>
    <t>u</t>
  </si>
  <si>
    <t>t</t>
  </si>
  <si>
    <t>T</t>
  </si>
  <si>
    <t>Alte cheltuieli directe: CAS, şomaj, fond risc, alte cheltuieli conform prevederilor legale nominalizate</t>
  </si>
  <si>
    <t>TOTAL CHELTUIELI DIRECTE</t>
  </si>
  <si>
    <r>
      <t>M</t>
    </r>
    <r>
      <rPr>
        <b/>
        <vertAlign val="subscript"/>
        <sz val="7"/>
        <rFont val="Arial"/>
        <family val="2"/>
        <charset val="238"/>
      </rPr>
      <t>0</t>
    </r>
  </si>
  <si>
    <r>
      <t>m</t>
    </r>
    <r>
      <rPr>
        <b/>
        <vertAlign val="subscript"/>
        <sz val="7"/>
        <rFont val="Arial"/>
        <family val="2"/>
        <charset val="238"/>
      </rPr>
      <t>0</t>
    </r>
  </si>
  <si>
    <r>
      <t>u</t>
    </r>
    <r>
      <rPr>
        <b/>
        <vertAlign val="subscript"/>
        <sz val="7"/>
        <rFont val="Arial"/>
        <family val="2"/>
        <charset val="238"/>
      </rPr>
      <t>0</t>
    </r>
  </si>
  <si>
    <r>
      <t>t</t>
    </r>
    <r>
      <rPr>
        <b/>
        <vertAlign val="subscript"/>
        <sz val="7"/>
        <rFont val="Arial"/>
        <family val="2"/>
        <charset val="238"/>
      </rPr>
      <t>0</t>
    </r>
  </si>
  <si>
    <r>
      <t>T</t>
    </r>
    <r>
      <rPr>
        <b/>
        <vertAlign val="subscript"/>
        <sz val="7"/>
        <rFont val="Arial"/>
        <family val="2"/>
        <charset val="238"/>
      </rPr>
      <t>0</t>
    </r>
  </si>
  <si>
    <r>
      <t>Cheltuieli indirecte = T</t>
    </r>
    <r>
      <rPr>
        <vertAlign val="subscript"/>
        <sz val="7"/>
        <rFont val="Arial"/>
        <family val="2"/>
        <charset val="238"/>
      </rPr>
      <t>0</t>
    </r>
    <r>
      <rPr>
        <sz val="7"/>
        <rFont val="Arial"/>
        <family val="2"/>
        <charset val="238"/>
      </rPr>
      <t xml:space="preserve"> x %</t>
    </r>
  </si>
  <si>
    <r>
      <t>I</t>
    </r>
    <r>
      <rPr>
        <b/>
        <vertAlign val="subscript"/>
        <sz val="7"/>
        <rFont val="Arial"/>
        <family val="2"/>
        <charset val="238"/>
      </rPr>
      <t>0</t>
    </r>
    <r>
      <rPr>
        <b/>
        <sz val="7"/>
        <rFont val="Arial"/>
        <family val="2"/>
        <charset val="238"/>
      </rPr>
      <t xml:space="preserve"> = </t>
    </r>
  </si>
  <si>
    <r>
      <t>Profit = (T</t>
    </r>
    <r>
      <rPr>
        <vertAlign val="subscript"/>
        <sz val="7"/>
        <rFont val="Arial"/>
        <family val="2"/>
        <charset val="238"/>
      </rPr>
      <t>0</t>
    </r>
    <r>
      <rPr>
        <sz val="7"/>
        <rFont val="Arial"/>
        <family val="2"/>
        <charset val="238"/>
      </rPr>
      <t xml:space="preserve"> + I</t>
    </r>
    <r>
      <rPr>
        <vertAlign val="subscript"/>
        <sz val="7"/>
        <rFont val="Arial"/>
        <family val="2"/>
        <charset val="238"/>
      </rPr>
      <t>0</t>
    </r>
    <r>
      <rPr>
        <sz val="7"/>
        <rFont val="Arial"/>
        <family val="2"/>
        <charset val="238"/>
      </rPr>
      <t>) x %</t>
    </r>
  </si>
  <si>
    <r>
      <t>P</t>
    </r>
    <r>
      <rPr>
        <b/>
        <vertAlign val="subscript"/>
        <sz val="7"/>
        <rFont val="Arial"/>
        <family val="2"/>
        <charset val="238"/>
      </rPr>
      <t>0</t>
    </r>
    <r>
      <rPr>
        <b/>
        <sz val="7"/>
        <rFont val="Arial"/>
        <family val="2"/>
        <charset val="238"/>
      </rPr>
      <t xml:space="preserve"> = </t>
    </r>
  </si>
  <si>
    <r>
      <t>TOTAL GENERAL (V</t>
    </r>
    <r>
      <rPr>
        <b/>
        <vertAlign val="subscript"/>
        <sz val="7"/>
        <rFont val="Arial"/>
        <family val="2"/>
        <charset val="238"/>
      </rPr>
      <t>0</t>
    </r>
    <r>
      <rPr>
        <b/>
        <sz val="7"/>
        <rFont val="Arial"/>
        <family val="2"/>
        <charset val="238"/>
      </rPr>
      <t>=T</t>
    </r>
    <r>
      <rPr>
        <b/>
        <vertAlign val="subscript"/>
        <sz val="7"/>
        <rFont val="Arial"/>
        <family val="2"/>
        <charset val="238"/>
      </rPr>
      <t>0</t>
    </r>
    <r>
      <rPr>
        <b/>
        <sz val="7"/>
        <rFont val="Arial"/>
        <family val="2"/>
        <charset val="238"/>
      </rPr>
      <t>+I</t>
    </r>
    <r>
      <rPr>
        <b/>
        <vertAlign val="subscript"/>
        <sz val="7"/>
        <rFont val="Arial"/>
        <family val="2"/>
        <charset val="238"/>
      </rPr>
      <t>0</t>
    </r>
    <r>
      <rPr>
        <b/>
        <sz val="7"/>
        <rFont val="Arial"/>
        <family val="2"/>
        <charset val="238"/>
      </rPr>
      <t>+P</t>
    </r>
    <r>
      <rPr>
        <b/>
        <vertAlign val="subscript"/>
        <sz val="7"/>
        <rFont val="Arial"/>
        <family val="2"/>
        <charset val="238"/>
      </rPr>
      <t>0</t>
    </r>
    <r>
      <rPr>
        <b/>
        <sz val="7"/>
        <rFont val="Arial"/>
        <family val="2"/>
        <charset val="238"/>
      </rPr>
      <t>)</t>
    </r>
  </si>
  <si>
    <t xml:space="preserve">1 EURO= </t>
  </si>
  <si>
    <t>EURO</t>
  </si>
  <si>
    <t>SC NEO STRUCTURAL ENGINEERING  SRL</t>
  </si>
  <si>
    <t>Proiectant general:</t>
  </si>
  <si>
    <t>Modernizarea si reabilitarea energetica a Centrului de pregatire si refacere/recuperare a capacitatii de munca Diana - Saturn, Mangalia judetul Constanta</t>
  </si>
  <si>
    <t>MINISTERUL AFACERILOR INTERNE – DIRECTIA ASIGURARE LOGISTICA INTEGRATA</t>
  </si>
  <si>
    <t>S.C. NEO STRUCTURAL ENGINEERING S.R.L.</t>
  </si>
  <si>
    <t>MARTIE 2025</t>
  </si>
  <si>
    <t>NOTE</t>
  </si>
  <si>
    <t>1. Pentru toate articolele Ofertantul va include toate materialele necesare, transportul, montajul, uzinarea, punerea in opera si functiune (inclusiv toate materialele si piesele secundare necesare punerii in opera), compactarea, testarea / probele, agrementarea (daca este cazul), protectia corespunzatoare anti-coroziva, garantia de produs.</t>
  </si>
  <si>
    <t>2. Evaluarea cantitatilor de materiale nu includ pierderile tehnologice. Acestea vor fi apreciate de catre Ofertant si vor fi incluse in preturile unitare la articolele corespunzatoare</t>
  </si>
  <si>
    <t xml:space="preserve">3. Prezenta lista de cantitati se va consulta împreună cu toata documentatia (parti scrise si desenate) aferenta tuturor specialitatilor de instalatii, arhitectura, structura si utilitati parte a lucrarilor pentru acest proiect si cu cerintele si normele legale in vigoare. Toate documentele sunt complementare si daca orice element sau cerinta este inclusa in oricare dintre ele, se vor considera incluse in toate documentele. </t>
  </si>
  <si>
    <t>4. Ofertantul are obligatia de a verifica toate cantitatile corespunzatoare articolelor si de a semnala orice neconcordanta proiectantului.</t>
  </si>
  <si>
    <t xml:space="preserve">Procurare si Montare
Glet (2 straturi) - pereti
</t>
  </si>
  <si>
    <t>%</t>
  </si>
  <si>
    <t>Procurare si Montare
Termoizolatie vata minerala 15cm grosime aferenta fatadei cu tencuiala decorativa</t>
  </si>
  <si>
    <r>
      <t>5. Toate materialele de finisaj (pardoseli, lambriu, placari faianta, covor PVC, etc) se vor achitiona  in baza unui FAM (</t>
    </r>
    <r>
      <rPr>
        <i/>
        <sz val="10"/>
        <rFont val="Arial"/>
        <family val="2"/>
      </rPr>
      <t>Formular Accepare Materiale</t>
    </r>
    <r>
      <rPr>
        <sz val="10"/>
        <rFont val="Arial"/>
        <family val="2"/>
      </rPr>
      <t>) aprobat de beneficiar si proiectant. La fel si pentru obiecte sanitare, mobilier si dotari.</t>
    </r>
  </si>
  <si>
    <t>Corp C1. Corp Cazare S+P+Mz+13E+14Er+Eteh - ARHITECTURA-SUPLIMENTARI</t>
  </si>
  <si>
    <t xml:space="preserve">Procurare si Montare Sapa </t>
  </si>
  <si>
    <t>Procurare si Montare Gresie</t>
  </si>
  <si>
    <t>Procurare si Montare
Tamplarie</t>
  </si>
  <si>
    <t>Procurare si Montare Glet Tavan</t>
  </si>
  <si>
    <t>Procurare si Montare Vopsea Tavan</t>
  </si>
  <si>
    <t>Procurare si Montare Balustrada Sticla</t>
  </si>
  <si>
    <t>Procurare si Montare Hidroizolatie</t>
  </si>
  <si>
    <t xml:space="preserve">Procurare si Montare Gresie
</t>
  </si>
  <si>
    <t xml:space="preserve">Procurare si Montare Reparatii cu mortare tip Sika
</t>
  </si>
  <si>
    <t xml:space="preserve">Procurare si Montare Tencuieli
</t>
  </si>
  <si>
    <t xml:space="preserve">Procurare si Montare Finisaj bond lateral si intrados
</t>
  </si>
  <si>
    <t xml:space="preserve">Procurare si Montare Balustrada Metalica Zincata
</t>
  </si>
  <si>
    <t xml:space="preserve">Procurare si Montare Bond pe zonele consolidate stalpi+grinzi
</t>
  </si>
  <si>
    <t xml:space="preserve">Procurare si Montare
Vopsitorii lavabile pereti
</t>
  </si>
  <si>
    <t>ZONA INCHIDERE COS DE FUM</t>
  </si>
  <si>
    <t xml:space="preserve">Procurare si Montare Tencuiala Interior Exterior
</t>
  </si>
  <si>
    <t xml:space="preserve">Procurare si Montare
tencuiala decorativa
</t>
  </si>
  <si>
    <t>Procurare si Montare
Sapa</t>
  </si>
  <si>
    <t xml:space="preserve">Procurare si Montare
Gresie
</t>
  </si>
  <si>
    <t>Procurare si Montare
Riflaj Tavan</t>
  </si>
  <si>
    <t>ZONA FOAYER</t>
  </si>
  <si>
    <t xml:space="preserve">Procurare si Montare
Tamplarie
</t>
  </si>
  <si>
    <t>ZONA ANDOCARE</t>
  </si>
  <si>
    <t xml:space="preserve">Procurare si Montare
Blocuri ceramice cu goluri / BCA - pereti exteriori grosime 20cm 
</t>
  </si>
  <si>
    <t xml:space="preserve">Usa Sectionala-2.5x3m
</t>
  </si>
  <si>
    <t xml:space="preserve">Procurare si Montare
Vopsitorii
</t>
  </si>
  <si>
    <t xml:space="preserve">Procurare si Montare
Tabla cutata-Tavan
</t>
  </si>
  <si>
    <t xml:space="preserve">Procurare si Montare
Vata minerala Tavan
</t>
  </si>
  <si>
    <t xml:space="preserve">Procurare si Montare
Vata minerala-Tavan
</t>
  </si>
  <si>
    <t xml:space="preserve">Procurare si Montare
Tabla Cutata-Tavan
</t>
  </si>
  <si>
    <t>Corp C2. Restaurant + piscina Sp+D+P - ARHITECTURA-SUPLIMENTARI</t>
  </si>
  <si>
    <t>Procurare si Montare Sapa  Autonivelanta</t>
  </si>
  <si>
    <t>Procurare si Montare Mocheta</t>
  </si>
  <si>
    <t>PLACI IN CONSOLA PREVAZUTE CU PARAPET SI INCHISE CU GEAM-BALCON- 392.6 MP</t>
  </si>
  <si>
    <t>PLACI IN CONSOLA EXTINSE FATA DE PLAN DE SITUATIE- 45.6 MP</t>
  </si>
  <si>
    <t>TERASE NECIRCULABILE- 154.7 MP</t>
  </si>
  <si>
    <t>SCARI EXTERIOARE- 204.6 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</si>
</sst>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theme="1"/>
      <name val="Calibri"/>
      <family val="2"/>
      <scheme val="minor"/>
    </font>
    <font>
      <sz val="10"/>
      <name val="Arial"/>
      <family val="2"/>
    </font>
    <font>
      <b/>
      <i/>
      <sz val="10"/>
      <name val="Arial"/>
      <family val="2"/>
      <charset val="238"/>
    </font>
    <font>
      <b/>
      <sz val="12"/>
      <name val="Arial"/>
      <family val="2"/>
      <charset val="238"/>
    </font>
    <font>
      <b/>
      <sz val="10"/>
      <name val="Arial"/>
      <family val="2"/>
    </font>
    <font>
      <b/>
      <sz val="10"/>
      <name val="Arial"/>
      <family val="2"/>
      <charset val="238"/>
    </font>
    <font>
      <b/>
      <sz val="7.5"/>
      <name val="Arial"/>
      <family val="2"/>
      <charset val="238"/>
    </font>
    <font>
      <b/>
      <sz val="8"/>
      <name val="Arial"/>
      <family val="2"/>
    </font>
    <font>
      <sz val="7.5"/>
      <name val="Arial"/>
      <family val="2"/>
      <charset val="238"/>
    </font>
    <font>
      <b/>
      <sz val="8"/>
      <name val="Arial"/>
      <family val="2"/>
      <charset val="238"/>
    </font>
    <font>
      <sz val="8"/>
      <name val="Arial"/>
      <family val="2"/>
      <charset val="238"/>
    </font>
    <font>
      <b/>
      <i/>
      <sz val="8"/>
      <name val="Arial"/>
      <family val="2"/>
      <charset val="238"/>
    </font>
    <font>
      <sz val="7"/>
      <name val="Arial"/>
      <family val="2"/>
      <charset val="238"/>
    </font>
    <font>
      <b/>
      <sz val="7"/>
      <name val="Arial"/>
      <family val="2"/>
      <charset val="238"/>
    </font>
    <font>
      <b/>
      <vertAlign val="subscript"/>
      <sz val="7"/>
      <name val="Arial"/>
      <family val="2"/>
      <charset val="238"/>
    </font>
    <font>
      <vertAlign val="subscript"/>
      <sz val="7"/>
      <name val="Arial"/>
      <family val="2"/>
      <charset val="238"/>
    </font>
    <font>
      <i/>
      <sz val="10"/>
      <name val="Arial"/>
      <family val="2"/>
    </font>
  </fonts>
  <fills count="4">
    <fill>
      <patternFill patternType="none"/>
    </fill>
    <fill>
      <patternFill patternType="gray125"/>
    </fill>
    <fill>
      <patternFill patternType="solid">
        <fgColor indexed="42"/>
        <bgColor indexed="64"/>
      </patternFill>
    </fill>
    <fill>
      <patternFill patternType="solid">
        <fgColor theme="9" tint="0.39997558519241921"/>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15">
    <xf numFmtId="0" fontId="0" fillId="0" borderId="0" xfId="0"/>
    <xf numFmtId="0" fontId="1" fillId="0" borderId="0" xfId="1" applyAlignment="1">
      <alignment horizontal="left" vertical="top"/>
    </xf>
    <xf numFmtId="0" fontId="2" fillId="0" borderId="0" xfId="1" applyFont="1" applyAlignment="1">
      <alignment horizontal="left"/>
    </xf>
    <xf numFmtId="0" fontId="3" fillId="0" borderId="0" xfId="1" applyFont="1" applyAlignment="1">
      <alignment horizontal="center"/>
    </xf>
    <xf numFmtId="0" fontId="5" fillId="0" borderId="0" xfId="1" applyFont="1" applyAlignment="1">
      <alignment horizont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wrapText="1" shrinkToFit="1"/>
    </xf>
    <xf numFmtId="0" fontId="6" fillId="0" borderId="8" xfId="1" applyFont="1" applyBorder="1" applyAlignment="1">
      <alignment horizontal="center" vertical="center"/>
    </xf>
    <xf numFmtId="0" fontId="6" fillId="0" borderId="8" xfId="1" applyFont="1" applyBorder="1" applyAlignment="1">
      <alignment horizontal="center" vertical="center" textRotation="90"/>
    </xf>
    <xf numFmtId="4" fontId="6" fillId="0" borderId="8" xfId="1" applyNumberFormat="1" applyFont="1" applyBorder="1" applyAlignment="1">
      <alignment horizontal="center" vertical="center" wrapText="1"/>
    </xf>
    <xf numFmtId="4" fontId="6" fillId="0" borderId="9" xfId="1" applyNumberFormat="1" applyFont="1" applyBorder="1" applyAlignment="1">
      <alignment horizontal="center" vertical="center" wrapText="1"/>
    </xf>
    <xf numFmtId="0" fontId="6" fillId="0" borderId="10" xfId="1" applyFont="1" applyBorder="1" applyAlignment="1">
      <alignment horizontal="center"/>
    </xf>
    <xf numFmtId="0" fontId="6" fillId="0" borderId="11" xfId="1" applyFont="1" applyBorder="1" applyAlignment="1">
      <alignment horizontal="center"/>
    </xf>
    <xf numFmtId="0" fontId="6" fillId="0" borderId="12" xfId="1" applyFont="1" applyBorder="1" applyAlignment="1">
      <alignment horizontal="center" wrapText="1" shrinkToFit="1"/>
    </xf>
    <xf numFmtId="0" fontId="6" fillId="0" borderId="12" xfId="1" applyFont="1" applyBorder="1" applyAlignment="1">
      <alignment horizontal="center"/>
    </xf>
    <xf numFmtId="49" fontId="6" fillId="0" borderId="12" xfId="1" applyNumberFormat="1" applyFont="1" applyBorder="1" applyAlignment="1">
      <alignment horizontal="center"/>
    </xf>
    <xf numFmtId="49" fontId="6" fillId="0" borderId="13" xfId="1" applyNumberFormat="1" applyFont="1" applyBorder="1" applyAlignment="1">
      <alignment horizontal="center"/>
    </xf>
    <xf numFmtId="0" fontId="5" fillId="0" borderId="14" xfId="1" applyFont="1" applyBorder="1" applyAlignment="1">
      <alignment horizontal="center"/>
    </xf>
    <xf numFmtId="49" fontId="6" fillId="0" borderId="16" xfId="1" applyNumberFormat="1" applyFont="1" applyBorder="1" applyAlignment="1">
      <alignment horizontal="center"/>
    </xf>
    <xf numFmtId="49" fontId="6" fillId="0" borderId="17" xfId="1" applyNumberFormat="1" applyFont="1" applyBorder="1" applyAlignment="1">
      <alignment horizontal="center"/>
    </xf>
    <xf numFmtId="4" fontId="10" fillId="2" borderId="8" xfId="1" applyNumberFormat="1" applyFont="1" applyFill="1" applyBorder="1" applyAlignment="1">
      <alignment vertical="center"/>
    </xf>
    <xf numFmtId="4" fontId="10" fillId="0" borderId="8" xfId="1" applyNumberFormat="1" applyFont="1" applyBorder="1" applyAlignment="1">
      <alignment vertical="center"/>
    </xf>
    <xf numFmtId="4" fontId="10" fillId="2" borderId="20" xfId="1" applyNumberFormat="1" applyFont="1" applyFill="1" applyBorder="1" applyAlignment="1">
      <alignment vertical="center"/>
    </xf>
    <xf numFmtId="4" fontId="10" fillId="0" borderId="20" xfId="1" applyNumberFormat="1" applyFont="1" applyBorder="1" applyAlignment="1">
      <alignment vertical="center"/>
    </xf>
    <xf numFmtId="4" fontId="11" fillId="0" borderId="12" xfId="1" applyNumberFormat="1" applyFont="1" applyBorder="1" applyAlignment="1">
      <alignment vertical="center"/>
    </xf>
    <xf numFmtId="4" fontId="10" fillId="0" borderId="12" xfId="1" applyNumberFormat="1" applyFont="1" applyBorder="1" applyAlignment="1">
      <alignment vertical="center"/>
    </xf>
    <xf numFmtId="4" fontId="13" fillId="0" borderId="8" xfId="0" applyNumberFormat="1" applyFont="1" applyBorder="1" applyAlignment="1">
      <alignment horizontal="center" vertical="top"/>
    </xf>
    <xf numFmtId="4" fontId="13" fillId="0" borderId="9" xfId="0" applyNumberFormat="1" applyFont="1" applyBorder="1" applyAlignment="1">
      <alignment horizontal="center" vertical="top"/>
    </xf>
    <xf numFmtId="4" fontId="12" fillId="0" borderId="12" xfId="0" applyNumberFormat="1" applyFont="1" applyBorder="1" applyAlignment="1">
      <alignment vertical="top"/>
    </xf>
    <xf numFmtId="4" fontId="12" fillId="2" borderId="20" xfId="0" applyNumberFormat="1" applyFont="1" applyFill="1" applyBorder="1" applyAlignment="1" applyProtection="1">
      <alignment vertical="top"/>
      <protection locked="0"/>
    </xf>
    <xf numFmtId="4" fontId="12" fillId="2" borderId="21" xfId="0" applyNumberFormat="1" applyFont="1" applyFill="1" applyBorder="1" applyAlignment="1" applyProtection="1">
      <alignment vertical="top"/>
      <protection locked="0"/>
    </xf>
    <xf numFmtId="4" fontId="13" fillId="0" borderId="12" xfId="0" applyNumberFormat="1" applyFont="1" applyBorder="1" applyAlignment="1">
      <alignment horizontal="center" vertical="top"/>
    </xf>
    <xf numFmtId="4" fontId="13" fillId="0" borderId="13" xfId="0" applyNumberFormat="1" applyFont="1" applyBorder="1" applyAlignment="1">
      <alignment horizontal="center" vertical="top"/>
    </xf>
    <xf numFmtId="9" fontId="12" fillId="2" borderId="19" xfId="2" applyFont="1" applyFill="1" applyBorder="1" applyAlignment="1" applyProtection="1">
      <alignment vertical="center"/>
      <protection locked="0"/>
    </xf>
    <xf numFmtId="4" fontId="12" fillId="0" borderId="5" xfId="0" applyNumberFormat="1" applyFont="1" applyBorder="1" applyAlignment="1">
      <alignment vertical="top"/>
    </xf>
    <xf numFmtId="9" fontId="12" fillId="2" borderId="4" xfId="2" applyFont="1" applyFill="1" applyBorder="1" applyAlignment="1" applyProtection="1">
      <alignment vertical="center"/>
      <protection locked="0"/>
    </xf>
    <xf numFmtId="4" fontId="12" fillId="0" borderId="32" xfId="0" applyNumberFormat="1" applyFont="1" applyBorder="1" applyAlignment="1">
      <alignment vertical="top"/>
    </xf>
    <xf numFmtId="164" fontId="0" fillId="0" borderId="0" xfId="0" applyNumberFormat="1"/>
    <xf numFmtId="1" fontId="0" fillId="0" borderId="36" xfId="0" applyNumberFormat="1" applyBorder="1"/>
    <xf numFmtId="0" fontId="0" fillId="0" borderId="37" xfId="0" applyBorder="1" applyAlignment="1">
      <alignment vertical="center"/>
    </xf>
    <xf numFmtId="4" fontId="9" fillId="0" borderId="16" xfId="1" applyNumberFormat="1" applyFont="1" applyBorder="1" applyAlignment="1">
      <alignment horizontal="center" vertical="center"/>
    </xf>
    <xf numFmtId="0" fontId="1" fillId="0" borderId="38" xfId="0" applyFont="1" applyBorder="1" applyAlignment="1">
      <alignment horizontal="left" vertical="top" wrapText="1"/>
    </xf>
    <xf numFmtId="0" fontId="7" fillId="0" borderId="18" xfId="1" applyFont="1" applyBorder="1" applyAlignment="1">
      <alignment horizontal="center" vertical="center"/>
    </xf>
    <xf numFmtId="0" fontId="7" fillId="0" borderId="14" xfId="1" applyFont="1" applyBorder="1" applyAlignment="1">
      <alignment horizontal="center" vertical="center"/>
    </xf>
    <xf numFmtId="0" fontId="7" fillId="0" borderId="22" xfId="1" applyFont="1" applyBorder="1" applyAlignment="1">
      <alignment horizontal="center" vertical="center"/>
    </xf>
    <xf numFmtId="0" fontId="7" fillId="0" borderId="19" xfId="1" applyFont="1" applyBorder="1" applyAlignment="1">
      <alignment horizontal="center" vertical="center"/>
    </xf>
    <xf numFmtId="0" fontId="7" fillId="0" borderId="16" xfId="1" applyFont="1" applyBorder="1" applyAlignment="1">
      <alignment horizontal="center" vertical="center"/>
    </xf>
    <xf numFmtId="0" fontId="7" fillId="0" borderId="23" xfId="1" applyFont="1" applyBorder="1" applyAlignment="1">
      <alignment horizontal="center" vertical="center"/>
    </xf>
    <xf numFmtId="0" fontId="8" fillId="0" borderId="8" xfId="1" applyFont="1" applyBorder="1" applyAlignment="1">
      <alignment horizontal="left" vertical="center" wrapText="1" shrinkToFit="1"/>
    </xf>
    <xf numFmtId="0" fontId="8" fillId="0" borderId="20" xfId="1" applyFont="1" applyBorder="1" applyAlignment="1">
      <alignment horizontal="left" vertical="center" wrapText="1" shrinkToFit="1"/>
    </xf>
    <xf numFmtId="0" fontId="8" fillId="0" borderId="12" xfId="1" applyFont="1" applyBorder="1" applyAlignment="1">
      <alignment horizontal="left" vertical="center" wrapText="1" shrinkToFit="1"/>
    </xf>
    <xf numFmtId="0" fontId="9" fillId="0" borderId="8" xfId="1" applyFont="1" applyBorder="1" applyAlignment="1">
      <alignment horizontal="center" vertical="center"/>
    </xf>
    <xf numFmtId="0" fontId="9" fillId="0" borderId="20" xfId="1" applyFont="1" applyBorder="1" applyAlignment="1">
      <alignment horizontal="center" vertical="center"/>
    </xf>
    <xf numFmtId="0" fontId="9" fillId="0" borderId="12" xfId="1" applyFont="1" applyBorder="1" applyAlignment="1">
      <alignment horizontal="center" vertical="center"/>
    </xf>
    <xf numFmtId="4" fontId="9" fillId="0" borderId="8" xfId="1" applyNumberFormat="1" applyFont="1" applyBorder="1" applyAlignment="1">
      <alignment horizontal="center" vertical="center"/>
    </xf>
    <xf numFmtId="4" fontId="9" fillId="0" borderId="20" xfId="1" applyNumberFormat="1" applyFont="1" applyBorder="1" applyAlignment="1">
      <alignment horizontal="center" vertical="center"/>
    </xf>
    <xf numFmtId="4" fontId="9" fillId="0" borderId="12" xfId="1" applyNumberFormat="1" applyFont="1" applyBorder="1" applyAlignment="1">
      <alignment horizontal="center" vertical="center"/>
    </xf>
    <xf numFmtId="4" fontId="9" fillId="0" borderId="9" xfId="1" applyNumberFormat="1" applyFont="1" applyBorder="1" applyAlignment="1">
      <alignment horizontal="center" vertical="center"/>
    </xf>
    <xf numFmtId="4" fontId="9" fillId="0" borderId="21" xfId="1" applyNumberFormat="1" applyFont="1" applyBorder="1" applyAlignment="1">
      <alignment horizontal="center" vertical="center"/>
    </xf>
    <xf numFmtId="4" fontId="9" fillId="0" borderId="13" xfId="1" applyNumberFormat="1" applyFont="1" applyBorder="1" applyAlignment="1">
      <alignment horizontal="center" vertical="center"/>
    </xf>
    <xf numFmtId="4" fontId="9" fillId="0" borderId="19" xfId="1" applyNumberFormat="1" applyFont="1" applyBorder="1" applyAlignment="1">
      <alignment horizontal="center" vertical="center"/>
    </xf>
    <xf numFmtId="4" fontId="9" fillId="0" borderId="16" xfId="1" applyNumberFormat="1" applyFont="1" applyBorder="1" applyAlignment="1">
      <alignment horizontal="center" vertical="center"/>
    </xf>
    <xf numFmtId="4" fontId="9" fillId="0" borderId="23" xfId="1" applyNumberFormat="1" applyFont="1" applyBorder="1" applyAlignment="1">
      <alignment horizontal="center" vertical="center"/>
    </xf>
    <xf numFmtId="0" fontId="5" fillId="0" borderId="15" xfId="1" applyFont="1" applyBorder="1" applyAlignment="1">
      <alignment horizontal="left" wrapText="1" shrinkToFit="1"/>
    </xf>
    <xf numFmtId="0" fontId="5" fillId="0" borderId="2" xfId="1" applyFont="1" applyBorder="1" applyAlignment="1">
      <alignment horizontal="left" wrapText="1" shrinkToFit="1"/>
    </xf>
    <xf numFmtId="0" fontId="5" fillId="0" borderId="3" xfId="1" applyFont="1" applyBorder="1" applyAlignment="1">
      <alignment horizontal="left" wrapText="1" shrinkToFit="1"/>
    </xf>
    <xf numFmtId="0" fontId="1" fillId="0" borderId="0" xfId="1" applyAlignment="1">
      <alignment horizontal="left" vertical="center"/>
    </xf>
    <xf numFmtId="0" fontId="2" fillId="0" borderId="0" xfId="1" applyFont="1" applyAlignment="1">
      <alignment horizontal="left" vertical="center" wrapText="1"/>
    </xf>
    <xf numFmtId="0" fontId="2" fillId="0" borderId="0" xfId="1" applyFont="1" applyAlignment="1">
      <alignment horizontal="left" vertical="center"/>
    </xf>
    <xf numFmtId="0" fontId="4" fillId="3" borderId="33" xfId="1" applyFont="1" applyFill="1" applyBorder="1" applyAlignment="1">
      <alignment horizontal="left"/>
    </xf>
    <xf numFmtId="0" fontId="4" fillId="3" borderId="34" xfId="1" applyFont="1" applyFill="1" applyBorder="1" applyAlignment="1">
      <alignment horizontal="left"/>
    </xf>
    <xf numFmtId="0" fontId="4" fillId="3" borderId="35" xfId="1" applyFont="1" applyFill="1" applyBorder="1" applyAlignment="1">
      <alignment horizontal="left"/>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4" fontId="1" fillId="0" borderId="4" xfId="1" applyNumberFormat="1" applyBorder="1" applyAlignment="1">
      <alignment horizontal="center" vertical="center"/>
    </xf>
    <xf numFmtId="4" fontId="1" fillId="0" borderId="5" xfId="1" applyNumberFormat="1" applyBorder="1" applyAlignment="1">
      <alignment horizontal="center" vertical="center"/>
    </xf>
    <xf numFmtId="0" fontId="3" fillId="0" borderId="0" xfId="1" applyFont="1" applyAlignment="1">
      <alignment horizontal="center"/>
    </xf>
    <xf numFmtId="0" fontId="1" fillId="0" borderId="38" xfId="0" applyFont="1" applyBorder="1" applyAlignment="1">
      <alignment horizontal="left" wrapText="1"/>
    </xf>
    <xf numFmtId="0" fontId="13" fillId="0" borderId="1" xfId="0" applyFont="1" applyBorder="1" applyAlignment="1">
      <alignment horizontal="center" vertical="top"/>
    </xf>
    <xf numFmtId="0" fontId="13" fillId="0" borderId="2" xfId="0" applyFont="1" applyBorder="1" applyAlignment="1">
      <alignment horizontal="center" vertical="top"/>
    </xf>
    <xf numFmtId="3" fontId="5" fillId="0" borderId="33" xfId="0" applyNumberFormat="1" applyFont="1" applyBorder="1" applyAlignment="1">
      <alignment horizontal="right" vertical="top"/>
    </xf>
    <xf numFmtId="3" fontId="5" fillId="0" borderId="34" xfId="0" applyNumberFormat="1" applyFont="1" applyBorder="1" applyAlignment="1">
      <alignment horizontal="right" vertical="top"/>
    </xf>
    <xf numFmtId="3" fontId="5" fillId="0" borderId="35" xfId="0" applyNumberFormat="1" applyFont="1" applyBorder="1" applyAlignment="1">
      <alignment horizontal="right" vertical="top"/>
    </xf>
    <xf numFmtId="0" fontId="12" fillId="0" borderId="1" xfId="0" applyFont="1" applyBorder="1" applyAlignment="1">
      <alignment horizontal="left" vertical="top" wrapText="1" shrinkToFit="1"/>
    </xf>
    <xf numFmtId="0" fontId="12" fillId="0" borderId="2" xfId="0" applyFont="1" applyBorder="1" applyAlignment="1">
      <alignment horizontal="left" vertical="top" wrapText="1" shrinkToFit="1"/>
    </xf>
    <xf numFmtId="0" fontId="12" fillId="0" borderId="3" xfId="0" applyFont="1" applyBorder="1" applyAlignment="1">
      <alignment horizontal="left" vertical="top" wrapText="1" shrinkToFi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2" fillId="0" borderId="27" xfId="0" applyFont="1" applyBorder="1"/>
    <xf numFmtId="0" fontId="12" fillId="0" borderId="28" xfId="0" applyFont="1" applyBorder="1"/>
    <xf numFmtId="0" fontId="12" fillId="0" borderId="29" xfId="0" applyFont="1" applyBorder="1"/>
    <xf numFmtId="0" fontId="12" fillId="0" borderId="30" xfId="0" applyFont="1" applyBorder="1"/>
    <xf numFmtId="0" fontId="12" fillId="0" borderId="31" xfId="0" applyFont="1" applyBorder="1"/>
    <xf numFmtId="0" fontId="12" fillId="0" borderId="1" xfId="0" applyFont="1" applyBorder="1" applyAlignment="1">
      <alignment horizontal="left" vertical="center"/>
    </xf>
    <xf numFmtId="0" fontId="12" fillId="0" borderId="2" xfId="0" applyFont="1" applyBorder="1" applyAlignment="1">
      <alignment horizontal="left" vertical="center"/>
    </xf>
    <xf numFmtId="4" fontId="13" fillId="0" borderId="4" xfId="0" applyNumberFormat="1" applyFont="1" applyBorder="1" applyAlignment="1">
      <alignment horizontal="right" vertical="top"/>
    </xf>
    <xf numFmtId="4" fontId="13" fillId="0" borderId="19" xfId="0" applyNumberFormat="1" applyFont="1" applyBorder="1" applyAlignment="1">
      <alignment horizontal="right" vertical="top"/>
    </xf>
    <xf numFmtId="0" fontId="12" fillId="0" borderId="26" xfId="0" applyFont="1" applyBorder="1" applyAlignment="1">
      <alignment horizontal="left" vertical="top"/>
    </xf>
    <xf numFmtId="0" fontId="12" fillId="0" borderId="27" xfId="0" applyFont="1" applyBorder="1" applyAlignment="1">
      <alignment horizontal="left" vertical="top"/>
    </xf>
    <xf numFmtId="0" fontId="12" fillId="0" borderId="28" xfId="0" applyFont="1" applyBorder="1" applyAlignment="1">
      <alignment horizontal="left" vertical="top"/>
    </xf>
    <xf numFmtId="0" fontId="12" fillId="0" borderId="29" xfId="0" applyFont="1" applyBorder="1" applyAlignment="1">
      <alignment horizontal="left" vertical="top"/>
    </xf>
    <xf numFmtId="0" fontId="12" fillId="0" borderId="30" xfId="0" applyFont="1" applyBorder="1" applyAlignment="1">
      <alignment horizontal="left" vertical="top"/>
    </xf>
    <xf numFmtId="0" fontId="12" fillId="0" borderId="31" xfId="0" applyFont="1" applyBorder="1" applyAlignment="1">
      <alignment horizontal="left" vertical="top"/>
    </xf>
    <xf numFmtId="0" fontId="4" fillId="0" borderId="38" xfId="0" applyFont="1" applyBorder="1" applyAlignment="1">
      <alignment horizontal="left"/>
    </xf>
    <xf numFmtId="0" fontId="8" fillId="0" borderId="19" xfId="1" applyFont="1" applyBorder="1" applyAlignment="1">
      <alignment horizontal="left" vertical="center" wrapText="1" shrinkToFit="1"/>
    </xf>
    <xf numFmtId="0" fontId="8" fillId="0" borderId="16" xfId="1" applyFont="1" applyBorder="1" applyAlignment="1">
      <alignment horizontal="left" vertical="center" wrapText="1" shrinkToFit="1"/>
    </xf>
    <xf numFmtId="0" fontId="8" fillId="0" borderId="23" xfId="1" applyFont="1" applyBorder="1" applyAlignment="1">
      <alignment horizontal="left" vertical="center" wrapText="1" shrinkToFit="1"/>
    </xf>
    <xf numFmtId="0" fontId="9" fillId="0" borderId="19" xfId="1" applyFont="1" applyBorder="1" applyAlignment="1">
      <alignment horizontal="center" vertical="center"/>
    </xf>
    <xf numFmtId="0" fontId="9" fillId="0" borderId="16" xfId="1" applyFont="1" applyBorder="1" applyAlignment="1">
      <alignment horizontal="center" vertical="center"/>
    </xf>
    <xf numFmtId="0" fontId="9" fillId="0" borderId="23" xfId="1" applyFont="1" applyBorder="1" applyAlignment="1">
      <alignment horizontal="center" vertical="center"/>
    </xf>
    <xf numFmtId="4" fontId="9" fillId="0" borderId="24" xfId="1" applyNumberFormat="1" applyFont="1" applyBorder="1" applyAlignment="1">
      <alignment horizontal="center" vertical="center"/>
    </xf>
    <xf numFmtId="4" fontId="9" fillId="0" borderId="17" xfId="1" applyNumberFormat="1" applyFont="1" applyBorder="1" applyAlignment="1">
      <alignment horizontal="center" vertical="center"/>
    </xf>
    <xf numFmtId="4" fontId="9" fillId="0" borderId="25" xfId="1" applyNumberFormat="1" applyFont="1" applyBorder="1" applyAlignment="1">
      <alignment horizontal="center" vertical="center"/>
    </xf>
  </cellXfs>
  <cellStyles count="3">
    <cellStyle name="Normal" xfId="0" builtinId="0"/>
    <cellStyle name="Normal 2" xfId="1" xr:uid="{8544B0BB-431C-4E47-9A92-D8B4FBDDB4E5}"/>
    <cellStyle name="Percent 2" xfId="2" xr:uid="{273FD257-3CBC-4E4C-A9F8-808D5D7BEB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25"/>
  <sheetViews>
    <sheetView topLeftCell="A88" zoomScale="120" zoomScaleNormal="120" workbookViewId="0">
      <selection activeCell="L81" sqref="L81"/>
    </sheetView>
  </sheetViews>
  <sheetFormatPr defaultRowHeight="15" x14ac:dyDescent="0.25"/>
  <cols>
    <col min="1" max="1" width="4.85546875" customWidth="1"/>
    <col min="2" max="2" width="12.140625" customWidth="1"/>
    <col min="3" max="3" width="21.7109375" customWidth="1"/>
    <col min="4" max="4" width="5.85546875" customWidth="1"/>
    <col min="5" max="5" width="7" customWidth="1"/>
    <col min="6" max="6" width="11.28515625" customWidth="1"/>
    <col min="7" max="7" width="6.42578125" customWidth="1"/>
    <col min="8" max="8" width="7.85546875" customWidth="1"/>
    <col min="9" max="9" width="6.7109375" customWidth="1"/>
    <col min="10" max="10" width="6.42578125" customWidth="1"/>
    <col min="12" max="12" width="32.5703125" bestFit="1" customWidth="1"/>
    <col min="13" max="13" width="7" hidden="1" customWidth="1"/>
  </cols>
  <sheetData>
    <row r="2" spans="1:13" ht="43.5" customHeight="1" x14ac:dyDescent="0.25">
      <c r="A2" s="67" t="s">
        <v>0</v>
      </c>
      <c r="B2" s="67"/>
      <c r="C2" s="67"/>
      <c r="D2" s="68" t="s">
        <v>46</v>
      </c>
      <c r="E2" s="68"/>
      <c r="F2" s="68"/>
      <c r="G2" s="68"/>
      <c r="H2" s="68"/>
      <c r="I2" s="68"/>
      <c r="J2" s="68"/>
      <c r="K2" s="68"/>
    </row>
    <row r="3" spans="1:13" ht="33.75" customHeight="1" x14ac:dyDescent="0.25">
      <c r="A3" s="67" t="s">
        <v>1</v>
      </c>
      <c r="B3" s="67"/>
      <c r="C3" s="67"/>
      <c r="D3" s="68" t="s">
        <v>47</v>
      </c>
      <c r="E3" s="68"/>
      <c r="F3" s="68"/>
      <c r="G3" s="68"/>
      <c r="H3" s="68"/>
      <c r="I3" s="68"/>
      <c r="J3" s="68"/>
      <c r="K3" s="68"/>
    </row>
    <row r="4" spans="1:13" ht="19.5" customHeight="1" x14ac:dyDescent="0.25">
      <c r="A4" s="67" t="s">
        <v>45</v>
      </c>
      <c r="B4" s="67"/>
      <c r="C4" s="67"/>
      <c r="D4" s="69" t="s">
        <v>48</v>
      </c>
      <c r="E4" s="69"/>
      <c r="F4" s="69"/>
      <c r="G4" s="69"/>
      <c r="H4" s="69"/>
      <c r="I4" s="69"/>
      <c r="J4" s="69"/>
      <c r="K4" s="69"/>
    </row>
    <row r="5" spans="1:13" ht="16.5" customHeight="1" x14ac:dyDescent="0.25">
      <c r="A5" s="1"/>
      <c r="B5" s="1"/>
      <c r="C5" s="1"/>
      <c r="D5" s="2"/>
      <c r="E5" s="2"/>
      <c r="F5" s="2"/>
      <c r="G5" s="2"/>
      <c r="H5" s="2"/>
      <c r="I5" s="2"/>
      <c r="J5" s="2"/>
      <c r="K5" s="2"/>
      <c r="M5" s="2"/>
    </row>
    <row r="6" spans="1:13" ht="18" customHeight="1" x14ac:dyDescent="0.25">
      <c r="A6" s="78" t="s">
        <v>2</v>
      </c>
      <c r="B6" s="78"/>
      <c r="C6" s="78"/>
      <c r="D6" s="78"/>
      <c r="E6" s="78"/>
      <c r="F6" s="78"/>
      <c r="G6" s="78"/>
      <c r="H6" s="78"/>
      <c r="I6" s="78"/>
      <c r="J6" s="78"/>
      <c r="K6" s="78"/>
    </row>
    <row r="7" spans="1:13" ht="18" customHeight="1" thickBot="1" x14ac:dyDescent="0.3">
      <c r="A7" s="3"/>
      <c r="B7" s="3"/>
      <c r="C7" s="3"/>
      <c r="D7" s="3"/>
      <c r="E7" s="3"/>
      <c r="F7" s="3"/>
      <c r="G7" s="3"/>
      <c r="H7" s="3"/>
      <c r="I7" s="3"/>
      <c r="J7" s="3"/>
      <c r="K7" s="3"/>
      <c r="M7" s="3"/>
    </row>
    <row r="8" spans="1:13" ht="15.75" thickBot="1" x14ac:dyDescent="0.3">
      <c r="A8" s="70" t="s">
        <v>59</v>
      </c>
      <c r="B8" s="71"/>
      <c r="C8" s="71"/>
      <c r="D8" s="71"/>
      <c r="E8" s="71"/>
      <c r="F8" s="71"/>
      <c r="G8" s="71"/>
      <c r="H8" s="71"/>
      <c r="I8" s="71"/>
      <c r="J8" s="71"/>
      <c r="K8" s="72"/>
    </row>
    <row r="9" spans="1:13" x14ac:dyDescent="0.25">
      <c r="A9" s="4"/>
      <c r="B9" s="4"/>
      <c r="C9" s="4"/>
      <c r="D9" s="4"/>
      <c r="E9" s="4"/>
      <c r="F9" s="4"/>
      <c r="G9" s="4"/>
      <c r="H9" s="4"/>
      <c r="I9" s="4"/>
      <c r="J9" s="4"/>
      <c r="K9" s="4"/>
      <c r="M9" s="4"/>
    </row>
    <row r="10" spans="1:13" x14ac:dyDescent="0.25">
      <c r="A10" s="73" t="s">
        <v>3</v>
      </c>
      <c r="B10" s="74"/>
      <c r="C10" s="74"/>
      <c r="D10" s="74"/>
      <c r="E10" s="75"/>
      <c r="F10" s="76" t="s">
        <v>4</v>
      </c>
      <c r="G10" s="76"/>
      <c r="H10" s="76"/>
      <c r="I10" s="76"/>
      <c r="J10" s="76"/>
      <c r="K10" s="77"/>
    </row>
    <row r="11" spans="1:13" ht="78" x14ac:dyDescent="0.25">
      <c r="A11" s="5" t="s">
        <v>5</v>
      </c>
      <c r="B11" s="6"/>
      <c r="C11" s="7" t="s">
        <v>6</v>
      </c>
      <c r="D11" s="8" t="s">
        <v>7</v>
      </c>
      <c r="E11" s="9" t="s">
        <v>8</v>
      </c>
      <c r="F11" s="10" t="s">
        <v>9</v>
      </c>
      <c r="G11" s="10" t="s">
        <v>10</v>
      </c>
      <c r="H11" s="10" t="s">
        <v>11</v>
      </c>
      <c r="I11" s="10" t="s">
        <v>12</v>
      </c>
      <c r="J11" s="10" t="s">
        <v>13</v>
      </c>
      <c r="K11" s="11" t="s">
        <v>14</v>
      </c>
      <c r="M11" s="9" t="s">
        <v>8</v>
      </c>
    </row>
    <row r="12" spans="1:13" x14ac:dyDescent="0.25">
      <c r="A12" s="12">
        <v>0</v>
      </c>
      <c r="B12" s="13"/>
      <c r="C12" s="14">
        <v>1</v>
      </c>
      <c r="D12" s="15">
        <v>2</v>
      </c>
      <c r="E12" s="15">
        <v>3</v>
      </c>
      <c r="F12" s="16">
        <v>4</v>
      </c>
      <c r="G12" s="16" t="s">
        <v>15</v>
      </c>
      <c r="H12" s="16" t="s">
        <v>16</v>
      </c>
      <c r="I12" s="16" t="s">
        <v>17</v>
      </c>
      <c r="J12" s="16" t="s">
        <v>18</v>
      </c>
      <c r="K12" s="17" t="s">
        <v>19</v>
      </c>
      <c r="M12" s="15">
        <v>3</v>
      </c>
    </row>
    <row r="13" spans="1:13" ht="29.25" customHeight="1" x14ac:dyDescent="0.25">
      <c r="A13" s="18"/>
      <c r="B13" s="4"/>
      <c r="C13" s="64" t="s">
        <v>93</v>
      </c>
      <c r="D13" s="65"/>
      <c r="E13" s="65"/>
      <c r="F13" s="65"/>
      <c r="G13" s="66"/>
      <c r="H13" s="19"/>
      <c r="I13" s="19"/>
      <c r="J13" s="19"/>
      <c r="K13" s="20"/>
    </row>
    <row r="14" spans="1:13" x14ac:dyDescent="0.25">
      <c r="A14" s="43">
        <v>4</v>
      </c>
      <c r="B14" s="46"/>
      <c r="C14" s="49" t="s">
        <v>91</v>
      </c>
      <c r="D14" s="52" t="s">
        <v>23</v>
      </c>
      <c r="E14" s="55">
        <v>392</v>
      </c>
      <c r="F14" s="21">
        <v>0</v>
      </c>
      <c r="G14" s="22">
        <f>E14*F14</f>
        <v>0</v>
      </c>
      <c r="H14" s="22"/>
      <c r="I14" s="22"/>
      <c r="J14" s="22"/>
      <c r="K14" s="58">
        <f>F18*E14</f>
        <v>0</v>
      </c>
      <c r="M14" s="61">
        <v>10</v>
      </c>
    </row>
    <row r="15" spans="1:13" x14ac:dyDescent="0.25">
      <c r="A15" s="44"/>
      <c r="B15" s="47"/>
      <c r="C15" s="50"/>
      <c r="D15" s="53"/>
      <c r="E15" s="56"/>
      <c r="F15" s="23">
        <v>0</v>
      </c>
      <c r="G15" s="24"/>
      <c r="H15" s="24">
        <f>E14*F15</f>
        <v>0</v>
      </c>
      <c r="I15" s="24"/>
      <c r="J15" s="24"/>
      <c r="K15" s="59"/>
      <c r="M15" s="62"/>
    </row>
    <row r="16" spans="1:13" x14ac:dyDescent="0.25">
      <c r="A16" s="44"/>
      <c r="B16" s="47"/>
      <c r="C16" s="50"/>
      <c r="D16" s="53"/>
      <c r="E16" s="56"/>
      <c r="F16" s="23">
        <v>0</v>
      </c>
      <c r="G16" s="24"/>
      <c r="H16" s="24"/>
      <c r="I16" s="24">
        <f>E14*F16</f>
        <v>0</v>
      </c>
      <c r="J16" s="24"/>
      <c r="K16" s="59"/>
      <c r="M16" s="62"/>
    </row>
    <row r="17" spans="1:13" x14ac:dyDescent="0.25">
      <c r="A17" s="44"/>
      <c r="B17" s="47"/>
      <c r="C17" s="50"/>
      <c r="D17" s="53"/>
      <c r="E17" s="56"/>
      <c r="F17" s="23">
        <v>0</v>
      </c>
      <c r="G17" s="24"/>
      <c r="H17" s="24"/>
      <c r="I17" s="24"/>
      <c r="J17" s="24">
        <f>E14*F17</f>
        <v>0</v>
      </c>
      <c r="K17" s="59"/>
      <c r="M17" s="62"/>
    </row>
    <row r="18" spans="1:13" x14ac:dyDescent="0.25">
      <c r="A18" s="45"/>
      <c r="B18" s="48"/>
      <c r="C18" s="51"/>
      <c r="D18" s="54"/>
      <c r="E18" s="57"/>
      <c r="F18" s="25">
        <f>SUM(F14:F17)</f>
        <v>0</v>
      </c>
      <c r="G18" s="26"/>
      <c r="H18" s="26"/>
      <c r="I18" s="26"/>
      <c r="J18" s="26"/>
      <c r="K18" s="60"/>
      <c r="M18" s="63"/>
    </row>
    <row r="19" spans="1:13" x14ac:dyDescent="0.25">
      <c r="A19" s="43">
        <v>5</v>
      </c>
      <c r="B19" s="46"/>
      <c r="C19" s="49" t="s">
        <v>92</v>
      </c>
      <c r="D19" s="52" t="s">
        <v>20</v>
      </c>
      <c r="E19" s="55">
        <v>392</v>
      </c>
      <c r="F19" s="21">
        <v>0</v>
      </c>
      <c r="G19" s="22">
        <f>E19*F19</f>
        <v>0</v>
      </c>
      <c r="H19" s="22"/>
      <c r="I19" s="22"/>
      <c r="J19" s="22"/>
      <c r="K19" s="58">
        <f>F23*E19</f>
        <v>0</v>
      </c>
      <c r="M19" s="61">
        <v>10</v>
      </c>
    </row>
    <row r="20" spans="1:13" x14ac:dyDescent="0.25">
      <c r="A20" s="44"/>
      <c r="B20" s="47"/>
      <c r="C20" s="50"/>
      <c r="D20" s="53"/>
      <c r="E20" s="56"/>
      <c r="F20" s="23">
        <v>0</v>
      </c>
      <c r="G20" s="24"/>
      <c r="H20" s="24">
        <f>E19*F20</f>
        <v>0</v>
      </c>
      <c r="I20" s="24"/>
      <c r="J20" s="24"/>
      <c r="K20" s="59"/>
      <c r="M20" s="62"/>
    </row>
    <row r="21" spans="1:13" x14ac:dyDescent="0.25">
      <c r="A21" s="44"/>
      <c r="B21" s="47"/>
      <c r="C21" s="50"/>
      <c r="D21" s="53"/>
      <c r="E21" s="56"/>
      <c r="F21" s="23">
        <v>0</v>
      </c>
      <c r="G21" s="24"/>
      <c r="H21" s="24"/>
      <c r="I21" s="24">
        <f>E19*F21</f>
        <v>0</v>
      </c>
      <c r="J21" s="24"/>
      <c r="K21" s="59"/>
      <c r="M21" s="62"/>
    </row>
    <row r="22" spans="1:13" x14ac:dyDescent="0.25">
      <c r="A22" s="44"/>
      <c r="B22" s="47"/>
      <c r="C22" s="50"/>
      <c r="D22" s="53"/>
      <c r="E22" s="56"/>
      <c r="F22" s="23">
        <v>0</v>
      </c>
      <c r="G22" s="24"/>
      <c r="H22" s="24"/>
      <c r="I22" s="24"/>
      <c r="J22" s="24">
        <f>E19*F22</f>
        <v>0</v>
      </c>
      <c r="K22" s="59"/>
      <c r="M22" s="62"/>
    </row>
    <row r="23" spans="1:13" x14ac:dyDescent="0.25">
      <c r="A23" s="45"/>
      <c r="B23" s="48"/>
      <c r="C23" s="51"/>
      <c r="D23" s="54"/>
      <c r="E23" s="57"/>
      <c r="F23" s="25">
        <f>SUM(F19:F22)</f>
        <v>0</v>
      </c>
      <c r="G23" s="26"/>
      <c r="H23" s="26"/>
      <c r="I23" s="26"/>
      <c r="J23" s="26"/>
      <c r="K23" s="60"/>
      <c r="M23" s="63"/>
    </row>
    <row r="24" spans="1:13" x14ac:dyDescent="0.25">
      <c r="A24" s="43">
        <v>6</v>
      </c>
      <c r="B24" s="46"/>
      <c r="C24" s="49" t="s">
        <v>55</v>
      </c>
      <c r="D24" s="52" t="s">
        <v>20</v>
      </c>
      <c r="E24" s="55">
        <f>(14*2.7*0.9)*2*1.2</f>
        <v>81.64800000000001</v>
      </c>
      <c r="F24" s="21">
        <v>0</v>
      </c>
      <c r="G24" s="22">
        <f>E24*F24</f>
        <v>0</v>
      </c>
      <c r="H24" s="22"/>
      <c r="I24" s="22"/>
      <c r="J24" s="22"/>
      <c r="K24" s="58">
        <f>F28*E24</f>
        <v>0</v>
      </c>
      <c r="M24" s="61">
        <v>10</v>
      </c>
    </row>
    <row r="25" spans="1:13" x14ac:dyDescent="0.25">
      <c r="A25" s="44"/>
      <c r="B25" s="47"/>
      <c r="C25" s="50"/>
      <c r="D25" s="53"/>
      <c r="E25" s="56"/>
      <c r="F25" s="23">
        <v>0</v>
      </c>
      <c r="G25" s="24"/>
      <c r="H25" s="24">
        <f>E24*F25</f>
        <v>0</v>
      </c>
      <c r="I25" s="24"/>
      <c r="J25" s="24"/>
      <c r="K25" s="59"/>
      <c r="M25" s="62"/>
    </row>
    <row r="26" spans="1:13" x14ac:dyDescent="0.25">
      <c r="A26" s="44"/>
      <c r="B26" s="47"/>
      <c r="C26" s="50"/>
      <c r="D26" s="53"/>
      <c r="E26" s="56"/>
      <c r="F26" s="23">
        <v>0</v>
      </c>
      <c r="G26" s="24"/>
      <c r="H26" s="24"/>
      <c r="I26" s="24">
        <f>E24*F26</f>
        <v>0</v>
      </c>
      <c r="J26" s="24"/>
      <c r="K26" s="59"/>
      <c r="M26" s="62"/>
    </row>
    <row r="27" spans="1:13" x14ac:dyDescent="0.25">
      <c r="A27" s="44"/>
      <c r="B27" s="47"/>
      <c r="C27" s="50"/>
      <c r="D27" s="53"/>
      <c r="E27" s="56"/>
      <c r="F27" s="23">
        <v>0</v>
      </c>
      <c r="G27" s="24"/>
      <c r="H27" s="24"/>
      <c r="I27" s="24"/>
      <c r="J27" s="24">
        <f>E24*F27</f>
        <v>0</v>
      </c>
      <c r="K27" s="59"/>
      <c r="M27" s="62"/>
    </row>
    <row r="28" spans="1:13" x14ac:dyDescent="0.25">
      <c r="A28" s="45"/>
      <c r="B28" s="48"/>
      <c r="C28" s="51"/>
      <c r="D28" s="54"/>
      <c r="E28" s="57"/>
      <c r="F28" s="25">
        <f>SUM(F24:F27)</f>
        <v>0</v>
      </c>
      <c r="G28" s="26"/>
      <c r="H28" s="26"/>
      <c r="I28" s="26"/>
      <c r="J28" s="26"/>
      <c r="K28" s="60"/>
      <c r="M28" s="63"/>
    </row>
    <row r="29" spans="1:13" x14ac:dyDescent="0.25">
      <c r="A29" s="43">
        <v>6</v>
      </c>
      <c r="B29" s="46"/>
      <c r="C29" s="49" t="s">
        <v>73</v>
      </c>
      <c r="D29" s="52" t="s">
        <v>20</v>
      </c>
      <c r="E29" s="55">
        <f>(14*2.7*0.9)*1.2</f>
        <v>40.824000000000005</v>
      </c>
      <c r="F29" s="21">
        <v>0</v>
      </c>
      <c r="G29" s="22">
        <f>E29*F29</f>
        <v>0</v>
      </c>
      <c r="H29" s="22"/>
      <c r="I29" s="22"/>
      <c r="J29" s="22"/>
      <c r="K29" s="58">
        <f>F33*E29</f>
        <v>0</v>
      </c>
      <c r="M29" s="61">
        <v>10</v>
      </c>
    </row>
    <row r="30" spans="1:13" x14ac:dyDescent="0.25">
      <c r="A30" s="44"/>
      <c r="B30" s="47"/>
      <c r="C30" s="50"/>
      <c r="D30" s="53"/>
      <c r="E30" s="56"/>
      <c r="F30" s="23">
        <v>0</v>
      </c>
      <c r="G30" s="24"/>
      <c r="H30" s="24">
        <f>E29*F30</f>
        <v>0</v>
      </c>
      <c r="I30" s="24"/>
      <c r="J30" s="24"/>
      <c r="K30" s="59"/>
      <c r="M30" s="62"/>
    </row>
    <row r="31" spans="1:13" x14ac:dyDescent="0.25">
      <c r="A31" s="44"/>
      <c r="B31" s="47"/>
      <c r="C31" s="50"/>
      <c r="D31" s="53"/>
      <c r="E31" s="56"/>
      <c r="F31" s="23">
        <v>0</v>
      </c>
      <c r="G31" s="24"/>
      <c r="H31" s="24"/>
      <c r="I31" s="24">
        <f>E29*F31</f>
        <v>0</v>
      </c>
      <c r="J31" s="24"/>
      <c r="K31" s="59"/>
      <c r="M31" s="62"/>
    </row>
    <row r="32" spans="1:13" x14ac:dyDescent="0.25">
      <c r="A32" s="44"/>
      <c r="B32" s="47"/>
      <c r="C32" s="50"/>
      <c r="D32" s="53"/>
      <c r="E32" s="56"/>
      <c r="F32" s="23">
        <v>0</v>
      </c>
      <c r="G32" s="24"/>
      <c r="H32" s="24"/>
      <c r="I32" s="24"/>
      <c r="J32" s="24">
        <f>E29*F32</f>
        <v>0</v>
      </c>
      <c r="K32" s="59"/>
      <c r="M32" s="62"/>
    </row>
    <row r="33" spans="1:13" x14ac:dyDescent="0.25">
      <c r="A33" s="45"/>
      <c r="B33" s="48"/>
      <c r="C33" s="51"/>
      <c r="D33" s="54"/>
      <c r="E33" s="57"/>
      <c r="F33" s="25">
        <f>SUM(F29:F32)</f>
        <v>0</v>
      </c>
      <c r="G33" s="26"/>
      <c r="H33" s="26"/>
      <c r="I33" s="26"/>
      <c r="J33" s="26"/>
      <c r="K33" s="60"/>
      <c r="M33" s="63"/>
    </row>
    <row r="34" spans="1:13" x14ac:dyDescent="0.25">
      <c r="A34" s="43">
        <v>7</v>
      </c>
      <c r="B34" s="46"/>
      <c r="C34" s="49" t="s">
        <v>62</v>
      </c>
      <c r="D34" s="52" t="s">
        <v>20</v>
      </c>
      <c r="E34" s="55">
        <v>163</v>
      </c>
      <c r="F34" s="21">
        <v>0</v>
      </c>
      <c r="G34" s="22">
        <f>E34*F34</f>
        <v>0</v>
      </c>
      <c r="H34" s="22"/>
      <c r="I34" s="22"/>
      <c r="J34" s="22"/>
      <c r="K34" s="58">
        <f>F38*E34</f>
        <v>0</v>
      </c>
      <c r="L34" s="40"/>
      <c r="M34" s="61">
        <v>766</v>
      </c>
    </row>
    <row r="35" spans="1:13" x14ac:dyDescent="0.25">
      <c r="A35" s="44"/>
      <c r="B35" s="47"/>
      <c r="C35" s="50"/>
      <c r="D35" s="53"/>
      <c r="E35" s="56"/>
      <c r="F35" s="23">
        <v>0</v>
      </c>
      <c r="G35" s="24"/>
      <c r="H35" s="24">
        <f>E34*F35</f>
        <v>0</v>
      </c>
      <c r="I35" s="24"/>
      <c r="J35" s="24"/>
      <c r="K35" s="59"/>
      <c r="L35" s="40"/>
      <c r="M35" s="62"/>
    </row>
    <row r="36" spans="1:13" x14ac:dyDescent="0.25">
      <c r="A36" s="44"/>
      <c r="B36" s="47"/>
      <c r="C36" s="50"/>
      <c r="D36" s="53"/>
      <c r="E36" s="56"/>
      <c r="F36" s="23">
        <v>0</v>
      </c>
      <c r="G36" s="24"/>
      <c r="H36" s="24"/>
      <c r="I36" s="24">
        <f>E34*F36</f>
        <v>0</v>
      </c>
      <c r="J36" s="24"/>
      <c r="K36" s="59"/>
      <c r="L36" s="40"/>
      <c r="M36" s="62"/>
    </row>
    <row r="37" spans="1:13" x14ac:dyDescent="0.25">
      <c r="A37" s="44"/>
      <c r="B37" s="47"/>
      <c r="C37" s="50"/>
      <c r="D37" s="53"/>
      <c r="E37" s="56"/>
      <c r="F37" s="23">
        <v>0</v>
      </c>
      <c r="G37" s="24"/>
      <c r="H37" s="24"/>
      <c r="I37" s="24"/>
      <c r="J37" s="24">
        <f>E34*F37</f>
        <v>0</v>
      </c>
      <c r="K37" s="59"/>
      <c r="L37" s="40"/>
      <c r="M37" s="62"/>
    </row>
    <row r="38" spans="1:13" x14ac:dyDescent="0.25">
      <c r="A38" s="45"/>
      <c r="B38" s="48"/>
      <c r="C38" s="51"/>
      <c r="D38" s="54"/>
      <c r="E38" s="57"/>
      <c r="F38" s="25">
        <f>SUM(F34:F37)</f>
        <v>0</v>
      </c>
      <c r="G38" s="26"/>
      <c r="H38" s="26"/>
      <c r="I38" s="26"/>
      <c r="J38" s="26"/>
      <c r="K38" s="60"/>
      <c r="L38" s="40"/>
      <c r="M38" s="63"/>
    </row>
    <row r="39" spans="1:13" x14ac:dyDescent="0.25">
      <c r="A39" s="43">
        <v>9</v>
      </c>
      <c r="B39" s="46"/>
      <c r="C39" s="49" t="s">
        <v>63</v>
      </c>
      <c r="D39" s="52" t="s">
        <v>20</v>
      </c>
      <c r="E39" s="55">
        <f>392*2</f>
        <v>784</v>
      </c>
      <c r="F39" s="21">
        <v>0</v>
      </c>
      <c r="G39" s="22">
        <f>E39*F39</f>
        <v>0</v>
      </c>
      <c r="H39" s="22"/>
      <c r="I39" s="22"/>
      <c r="J39" s="22"/>
      <c r="K39" s="58">
        <f>F43*E39</f>
        <v>0</v>
      </c>
      <c r="L39" s="40"/>
      <c r="M39" s="61">
        <v>766</v>
      </c>
    </row>
    <row r="40" spans="1:13" x14ac:dyDescent="0.25">
      <c r="A40" s="44"/>
      <c r="B40" s="47"/>
      <c r="C40" s="50"/>
      <c r="D40" s="53"/>
      <c r="E40" s="56"/>
      <c r="F40" s="23">
        <v>0</v>
      </c>
      <c r="G40" s="24"/>
      <c r="H40" s="24">
        <f>E39*F40</f>
        <v>0</v>
      </c>
      <c r="I40" s="24"/>
      <c r="J40" s="24"/>
      <c r="K40" s="59"/>
      <c r="L40" s="40"/>
      <c r="M40" s="62"/>
    </row>
    <row r="41" spans="1:13" x14ac:dyDescent="0.25">
      <c r="A41" s="44"/>
      <c r="B41" s="47"/>
      <c r="C41" s="50"/>
      <c r="D41" s="53"/>
      <c r="E41" s="56"/>
      <c r="F41" s="23">
        <v>0</v>
      </c>
      <c r="G41" s="24"/>
      <c r="H41" s="24"/>
      <c r="I41" s="24">
        <f>E39*F41</f>
        <v>0</v>
      </c>
      <c r="J41" s="24"/>
      <c r="K41" s="59"/>
      <c r="L41" s="40"/>
      <c r="M41" s="62"/>
    </row>
    <row r="42" spans="1:13" x14ac:dyDescent="0.25">
      <c r="A42" s="44"/>
      <c r="B42" s="47"/>
      <c r="C42" s="50"/>
      <c r="D42" s="53"/>
      <c r="E42" s="56"/>
      <c r="F42" s="23">
        <v>0</v>
      </c>
      <c r="G42" s="24"/>
      <c r="H42" s="24"/>
      <c r="I42" s="24"/>
      <c r="J42" s="24">
        <f>E39*F42</f>
        <v>0</v>
      </c>
      <c r="K42" s="59"/>
      <c r="L42" s="40"/>
      <c r="M42" s="62"/>
    </row>
    <row r="43" spans="1:13" x14ac:dyDescent="0.25">
      <c r="A43" s="45"/>
      <c r="B43" s="48"/>
      <c r="C43" s="51"/>
      <c r="D43" s="54"/>
      <c r="E43" s="57"/>
      <c r="F43" s="25">
        <f>SUM(F39:F42)</f>
        <v>0</v>
      </c>
      <c r="G43" s="26"/>
      <c r="H43" s="26"/>
      <c r="I43" s="26"/>
      <c r="J43" s="26"/>
      <c r="K43" s="60"/>
      <c r="L43" s="40"/>
      <c r="M43" s="63"/>
    </row>
    <row r="44" spans="1:13" x14ac:dyDescent="0.25">
      <c r="A44" s="43">
        <v>10</v>
      </c>
      <c r="B44" s="46"/>
      <c r="C44" s="49" t="s">
        <v>64</v>
      </c>
      <c r="D44" s="52" t="s">
        <v>20</v>
      </c>
      <c r="E44" s="55">
        <f>392</f>
        <v>392</v>
      </c>
      <c r="F44" s="21">
        <v>0</v>
      </c>
      <c r="G44" s="22">
        <f>E44*F44</f>
        <v>0</v>
      </c>
      <c r="H44" s="22"/>
      <c r="I44" s="22"/>
      <c r="J44" s="22"/>
      <c r="K44" s="58">
        <f>F48*E44</f>
        <v>0</v>
      </c>
      <c r="L44" s="40"/>
      <c r="M44" s="61">
        <v>766</v>
      </c>
    </row>
    <row r="45" spans="1:13" x14ac:dyDescent="0.25">
      <c r="A45" s="44"/>
      <c r="B45" s="47"/>
      <c r="C45" s="50"/>
      <c r="D45" s="53"/>
      <c r="E45" s="56"/>
      <c r="F45" s="23">
        <v>0</v>
      </c>
      <c r="G45" s="24"/>
      <c r="H45" s="24">
        <f>E44*F45</f>
        <v>0</v>
      </c>
      <c r="I45" s="24"/>
      <c r="J45" s="24"/>
      <c r="K45" s="59"/>
      <c r="L45" s="40"/>
      <c r="M45" s="62"/>
    </row>
    <row r="46" spans="1:13" x14ac:dyDescent="0.25">
      <c r="A46" s="44"/>
      <c r="B46" s="47"/>
      <c r="C46" s="50"/>
      <c r="D46" s="53"/>
      <c r="E46" s="56"/>
      <c r="F46" s="23">
        <v>0</v>
      </c>
      <c r="G46" s="24"/>
      <c r="H46" s="24"/>
      <c r="I46" s="24">
        <f>E44*F46</f>
        <v>0</v>
      </c>
      <c r="J46" s="24"/>
      <c r="K46" s="59"/>
      <c r="L46" s="40"/>
      <c r="M46" s="62"/>
    </row>
    <row r="47" spans="1:13" x14ac:dyDescent="0.25">
      <c r="A47" s="44"/>
      <c r="B47" s="47"/>
      <c r="C47" s="50"/>
      <c r="D47" s="53"/>
      <c r="E47" s="56"/>
      <c r="F47" s="23">
        <v>0</v>
      </c>
      <c r="G47" s="24"/>
      <c r="H47" s="24"/>
      <c r="I47" s="24"/>
      <c r="J47" s="24">
        <f>E44*F47</f>
        <v>0</v>
      </c>
      <c r="K47" s="59"/>
      <c r="L47" s="40"/>
      <c r="M47" s="62"/>
    </row>
    <row r="48" spans="1:13" x14ac:dyDescent="0.25">
      <c r="A48" s="45"/>
      <c r="B48" s="48"/>
      <c r="C48" s="51"/>
      <c r="D48" s="54"/>
      <c r="E48" s="57"/>
      <c r="F48" s="25">
        <f>SUM(F44:F47)</f>
        <v>0</v>
      </c>
      <c r="G48" s="26"/>
      <c r="H48" s="26"/>
      <c r="I48" s="26"/>
      <c r="J48" s="26"/>
      <c r="K48" s="60"/>
      <c r="L48" s="40"/>
      <c r="M48" s="63"/>
    </row>
    <row r="49" spans="1:13" ht="29.25" customHeight="1" x14ac:dyDescent="0.25">
      <c r="A49" s="18"/>
      <c r="B49" s="4"/>
      <c r="C49" s="64" t="s">
        <v>94</v>
      </c>
      <c r="D49" s="65"/>
      <c r="E49" s="65"/>
      <c r="F49" s="65"/>
      <c r="G49" s="66"/>
      <c r="H49" s="19"/>
      <c r="I49" s="19"/>
      <c r="J49" s="19"/>
      <c r="K49" s="20"/>
    </row>
    <row r="50" spans="1:13" x14ac:dyDescent="0.25">
      <c r="A50" s="43">
        <v>11</v>
      </c>
      <c r="B50" s="46"/>
      <c r="C50" s="49" t="s">
        <v>60</v>
      </c>
      <c r="D50" s="52" t="s">
        <v>23</v>
      </c>
      <c r="E50" s="55">
        <v>5</v>
      </c>
      <c r="F50" s="21">
        <v>0</v>
      </c>
      <c r="G50" s="22">
        <f>E50*F50</f>
        <v>0</v>
      </c>
      <c r="H50" s="22"/>
      <c r="I50" s="22"/>
      <c r="J50" s="22"/>
      <c r="K50" s="58">
        <f>F54*E50</f>
        <v>0</v>
      </c>
      <c r="L50" s="40"/>
      <c r="M50" s="61">
        <v>766</v>
      </c>
    </row>
    <row r="51" spans="1:13" x14ac:dyDescent="0.25">
      <c r="A51" s="44"/>
      <c r="B51" s="47"/>
      <c r="C51" s="50"/>
      <c r="D51" s="53"/>
      <c r="E51" s="56"/>
      <c r="F51" s="23">
        <v>0</v>
      </c>
      <c r="G51" s="24"/>
      <c r="H51" s="24">
        <f>E50*F51</f>
        <v>0</v>
      </c>
      <c r="I51" s="24"/>
      <c r="J51" s="24"/>
      <c r="K51" s="59"/>
      <c r="L51" s="40"/>
      <c r="M51" s="62"/>
    </row>
    <row r="52" spans="1:13" x14ac:dyDescent="0.25">
      <c r="A52" s="44"/>
      <c r="B52" s="47"/>
      <c r="C52" s="50"/>
      <c r="D52" s="53"/>
      <c r="E52" s="56"/>
      <c r="F52" s="23">
        <v>0</v>
      </c>
      <c r="G52" s="24"/>
      <c r="H52" s="24"/>
      <c r="I52" s="24">
        <f>E50*F52</f>
        <v>0</v>
      </c>
      <c r="J52" s="24"/>
      <c r="K52" s="59"/>
      <c r="L52" s="40"/>
      <c r="M52" s="62"/>
    </row>
    <row r="53" spans="1:13" x14ac:dyDescent="0.25">
      <c r="A53" s="44"/>
      <c r="B53" s="47"/>
      <c r="C53" s="50"/>
      <c r="D53" s="53"/>
      <c r="E53" s="56"/>
      <c r="F53" s="23">
        <v>0</v>
      </c>
      <c r="G53" s="24"/>
      <c r="H53" s="24"/>
      <c r="I53" s="24"/>
      <c r="J53" s="24">
        <f>E50*F53</f>
        <v>0</v>
      </c>
      <c r="K53" s="59"/>
      <c r="L53" s="40"/>
      <c r="M53" s="62"/>
    </row>
    <row r="54" spans="1:13" x14ac:dyDescent="0.25">
      <c r="A54" s="45"/>
      <c r="B54" s="48"/>
      <c r="C54" s="51"/>
      <c r="D54" s="54"/>
      <c r="E54" s="57"/>
      <c r="F54" s="25">
        <f>SUM(F50:F53)</f>
        <v>0</v>
      </c>
      <c r="G54" s="26"/>
      <c r="H54" s="26"/>
      <c r="I54" s="26"/>
      <c r="J54" s="26"/>
      <c r="K54" s="60"/>
      <c r="L54" s="40"/>
      <c r="M54" s="63"/>
    </row>
    <row r="55" spans="1:13" x14ac:dyDescent="0.25">
      <c r="A55" s="43">
        <v>12</v>
      </c>
      <c r="B55" s="46"/>
      <c r="C55" s="49" t="s">
        <v>61</v>
      </c>
      <c r="D55" s="52" t="s">
        <v>20</v>
      </c>
      <c r="E55" s="55">
        <v>46</v>
      </c>
      <c r="F55" s="21">
        <v>0</v>
      </c>
      <c r="G55" s="22">
        <f>E55*F55</f>
        <v>0</v>
      </c>
      <c r="H55" s="22"/>
      <c r="I55" s="22"/>
      <c r="J55" s="22"/>
      <c r="K55" s="58">
        <f>F59*E55</f>
        <v>0</v>
      </c>
      <c r="L55" s="40"/>
      <c r="M55" s="61">
        <v>766</v>
      </c>
    </row>
    <row r="56" spans="1:13" x14ac:dyDescent="0.25">
      <c r="A56" s="44"/>
      <c r="B56" s="47"/>
      <c r="C56" s="50"/>
      <c r="D56" s="53"/>
      <c r="E56" s="56"/>
      <c r="F56" s="23">
        <v>0</v>
      </c>
      <c r="G56" s="24"/>
      <c r="H56" s="24">
        <f>E55*F56</f>
        <v>0</v>
      </c>
      <c r="I56" s="24"/>
      <c r="J56" s="24"/>
      <c r="K56" s="59"/>
      <c r="L56" s="40"/>
      <c r="M56" s="62"/>
    </row>
    <row r="57" spans="1:13" x14ac:dyDescent="0.25">
      <c r="A57" s="44"/>
      <c r="B57" s="47"/>
      <c r="C57" s="50"/>
      <c r="D57" s="53"/>
      <c r="E57" s="56"/>
      <c r="F57" s="23">
        <v>0</v>
      </c>
      <c r="G57" s="24"/>
      <c r="H57" s="24"/>
      <c r="I57" s="24">
        <f>E55*F57</f>
        <v>0</v>
      </c>
      <c r="J57" s="24"/>
      <c r="K57" s="59"/>
      <c r="L57" s="40"/>
      <c r="M57" s="62"/>
    </row>
    <row r="58" spans="1:13" x14ac:dyDescent="0.25">
      <c r="A58" s="44"/>
      <c r="B58" s="47"/>
      <c r="C58" s="50"/>
      <c r="D58" s="53"/>
      <c r="E58" s="56"/>
      <c r="F58" s="23">
        <v>0</v>
      </c>
      <c r="G58" s="24"/>
      <c r="H58" s="24"/>
      <c r="I58" s="24"/>
      <c r="J58" s="24">
        <f>E55*F58</f>
        <v>0</v>
      </c>
      <c r="K58" s="59"/>
      <c r="L58" s="40"/>
      <c r="M58" s="62"/>
    </row>
    <row r="59" spans="1:13" x14ac:dyDescent="0.25">
      <c r="A59" s="45"/>
      <c r="B59" s="48"/>
      <c r="C59" s="51"/>
      <c r="D59" s="54"/>
      <c r="E59" s="57"/>
      <c r="F59" s="25">
        <f>SUM(F55:F58)</f>
        <v>0</v>
      </c>
      <c r="G59" s="26"/>
      <c r="H59" s="26"/>
      <c r="I59" s="26"/>
      <c r="J59" s="26"/>
      <c r="K59" s="60"/>
      <c r="L59" s="40"/>
      <c r="M59" s="63"/>
    </row>
    <row r="60" spans="1:13" x14ac:dyDescent="0.25">
      <c r="A60" s="43">
        <v>13</v>
      </c>
      <c r="B60" s="46"/>
      <c r="C60" s="49" t="s">
        <v>65</v>
      </c>
      <c r="D60" s="52" t="s">
        <v>21</v>
      </c>
      <c r="E60" s="61">
        <f>20</f>
        <v>20</v>
      </c>
      <c r="F60" s="21">
        <v>0</v>
      </c>
      <c r="G60" s="22">
        <f>E60*F60</f>
        <v>0</v>
      </c>
      <c r="H60" s="22"/>
      <c r="I60" s="22"/>
      <c r="J60" s="22"/>
      <c r="K60" s="58">
        <f>F64*E60</f>
        <v>0</v>
      </c>
      <c r="M60" s="61">
        <v>5132</v>
      </c>
    </row>
    <row r="61" spans="1:13" x14ac:dyDescent="0.25">
      <c r="A61" s="44"/>
      <c r="B61" s="47"/>
      <c r="C61" s="50"/>
      <c r="D61" s="53"/>
      <c r="E61" s="62"/>
      <c r="F61" s="23">
        <v>0</v>
      </c>
      <c r="G61" s="24"/>
      <c r="H61" s="24">
        <f>E60*F61</f>
        <v>0</v>
      </c>
      <c r="I61" s="24"/>
      <c r="J61" s="24"/>
      <c r="K61" s="59"/>
      <c r="M61" s="62"/>
    </row>
    <row r="62" spans="1:13" x14ac:dyDescent="0.25">
      <c r="A62" s="44"/>
      <c r="B62" s="47"/>
      <c r="C62" s="50"/>
      <c r="D62" s="53"/>
      <c r="E62" s="62"/>
      <c r="F62" s="23">
        <v>0</v>
      </c>
      <c r="G62" s="24"/>
      <c r="H62" s="24"/>
      <c r="I62" s="24">
        <f>E60*F62</f>
        <v>0</v>
      </c>
      <c r="J62" s="24"/>
      <c r="K62" s="59"/>
      <c r="M62" s="62"/>
    </row>
    <row r="63" spans="1:13" x14ac:dyDescent="0.25">
      <c r="A63" s="44"/>
      <c r="B63" s="47"/>
      <c r="C63" s="50"/>
      <c r="D63" s="53"/>
      <c r="E63" s="62"/>
      <c r="F63" s="23">
        <v>0</v>
      </c>
      <c r="G63" s="24"/>
      <c r="H63" s="24"/>
      <c r="I63" s="24"/>
      <c r="J63" s="24">
        <f>E60*F63</f>
        <v>0</v>
      </c>
      <c r="K63" s="59"/>
      <c r="M63" s="62"/>
    </row>
    <row r="64" spans="1:13" x14ac:dyDescent="0.25">
      <c r="A64" s="45"/>
      <c r="B64" s="48"/>
      <c r="C64" s="51"/>
      <c r="D64" s="54"/>
      <c r="E64" s="63"/>
      <c r="F64" s="25">
        <f>SUM(F60:F63)</f>
        <v>0</v>
      </c>
      <c r="G64" s="26"/>
      <c r="H64" s="26"/>
      <c r="I64" s="26"/>
      <c r="J64" s="26"/>
      <c r="K64" s="60"/>
      <c r="M64" s="63"/>
    </row>
    <row r="65" spans="1:13" ht="29.25" customHeight="1" x14ac:dyDescent="0.25">
      <c r="A65" s="18"/>
      <c r="B65" s="4"/>
      <c r="C65" s="64" t="s">
        <v>95</v>
      </c>
      <c r="D65" s="65"/>
      <c r="E65" s="65"/>
      <c r="F65" s="65"/>
      <c r="G65" s="66"/>
      <c r="H65" s="19"/>
      <c r="I65" s="19"/>
      <c r="J65" s="19"/>
      <c r="K65" s="20"/>
    </row>
    <row r="66" spans="1:13" x14ac:dyDescent="0.25">
      <c r="A66" s="43">
        <v>14</v>
      </c>
      <c r="B66" s="46"/>
      <c r="C66" s="49" t="s">
        <v>60</v>
      </c>
      <c r="D66" s="52" t="s">
        <v>23</v>
      </c>
      <c r="E66" s="55">
        <v>16</v>
      </c>
      <c r="F66" s="21">
        <v>0</v>
      </c>
      <c r="G66" s="22">
        <f>E66*F66</f>
        <v>0</v>
      </c>
      <c r="H66" s="22"/>
      <c r="I66" s="22"/>
      <c r="J66" s="22"/>
      <c r="K66" s="58">
        <f>F70*E66</f>
        <v>0</v>
      </c>
      <c r="L66" s="40"/>
      <c r="M66" s="61">
        <v>766</v>
      </c>
    </row>
    <row r="67" spans="1:13" x14ac:dyDescent="0.25">
      <c r="A67" s="44"/>
      <c r="B67" s="47"/>
      <c r="C67" s="50"/>
      <c r="D67" s="53"/>
      <c r="E67" s="56"/>
      <c r="F67" s="23">
        <v>0</v>
      </c>
      <c r="G67" s="24"/>
      <c r="H67" s="24">
        <f>E66*F67</f>
        <v>0</v>
      </c>
      <c r="I67" s="24"/>
      <c r="J67" s="24"/>
      <c r="K67" s="59"/>
      <c r="L67" s="40"/>
      <c r="M67" s="62"/>
    </row>
    <row r="68" spans="1:13" x14ac:dyDescent="0.25">
      <c r="A68" s="44"/>
      <c r="B68" s="47"/>
      <c r="C68" s="50"/>
      <c r="D68" s="53"/>
      <c r="E68" s="56"/>
      <c r="F68" s="23">
        <v>0</v>
      </c>
      <c r="G68" s="24"/>
      <c r="H68" s="24"/>
      <c r="I68" s="24">
        <f>E66*F68</f>
        <v>0</v>
      </c>
      <c r="J68" s="24"/>
      <c r="K68" s="59"/>
      <c r="L68" s="40"/>
      <c r="M68" s="62"/>
    </row>
    <row r="69" spans="1:13" x14ac:dyDescent="0.25">
      <c r="A69" s="44"/>
      <c r="B69" s="47"/>
      <c r="C69" s="50"/>
      <c r="D69" s="53"/>
      <c r="E69" s="56"/>
      <c r="F69" s="23">
        <v>0</v>
      </c>
      <c r="G69" s="24"/>
      <c r="H69" s="24"/>
      <c r="I69" s="24"/>
      <c r="J69" s="24">
        <f>E66*F69</f>
        <v>0</v>
      </c>
      <c r="K69" s="59"/>
      <c r="L69" s="40"/>
      <c r="M69" s="62"/>
    </row>
    <row r="70" spans="1:13" x14ac:dyDescent="0.25">
      <c r="A70" s="45"/>
      <c r="B70" s="48"/>
      <c r="C70" s="51"/>
      <c r="D70" s="54"/>
      <c r="E70" s="57"/>
      <c r="F70" s="25">
        <f>SUM(F66:F69)</f>
        <v>0</v>
      </c>
      <c r="G70" s="26"/>
      <c r="H70" s="26"/>
      <c r="I70" s="26"/>
      <c r="J70" s="26"/>
      <c r="K70" s="60"/>
      <c r="L70" s="40"/>
      <c r="M70" s="63"/>
    </row>
    <row r="71" spans="1:13" x14ac:dyDescent="0.25">
      <c r="A71" s="43">
        <v>15</v>
      </c>
      <c r="B71" s="46"/>
      <c r="C71" s="49" t="s">
        <v>66</v>
      </c>
      <c r="D71" s="52" t="s">
        <v>20</v>
      </c>
      <c r="E71" s="61">
        <v>160</v>
      </c>
      <c r="F71" s="21">
        <v>0</v>
      </c>
      <c r="G71" s="22">
        <f>E71*F71</f>
        <v>0</v>
      </c>
      <c r="H71" s="22"/>
      <c r="I71" s="22"/>
      <c r="J71" s="22"/>
      <c r="K71" s="58">
        <f>F75*E71</f>
        <v>0</v>
      </c>
      <c r="M71" s="61">
        <v>95</v>
      </c>
    </row>
    <row r="72" spans="1:13" x14ac:dyDescent="0.25">
      <c r="A72" s="44"/>
      <c r="B72" s="47"/>
      <c r="C72" s="50"/>
      <c r="D72" s="53"/>
      <c r="E72" s="62"/>
      <c r="F72" s="23">
        <v>0</v>
      </c>
      <c r="G72" s="24"/>
      <c r="H72" s="24">
        <f>E71*F72</f>
        <v>0</v>
      </c>
      <c r="I72" s="24"/>
      <c r="J72" s="24"/>
      <c r="K72" s="59"/>
      <c r="M72" s="62"/>
    </row>
    <row r="73" spans="1:13" x14ac:dyDescent="0.25">
      <c r="A73" s="44"/>
      <c r="B73" s="47"/>
      <c r="C73" s="50"/>
      <c r="D73" s="53"/>
      <c r="E73" s="62"/>
      <c r="F73" s="23">
        <v>0</v>
      </c>
      <c r="G73" s="24"/>
      <c r="H73" s="24"/>
      <c r="I73" s="24">
        <f>E71*F73</f>
        <v>0</v>
      </c>
      <c r="J73" s="24"/>
      <c r="K73" s="59"/>
      <c r="M73" s="62"/>
    </row>
    <row r="74" spans="1:13" x14ac:dyDescent="0.25">
      <c r="A74" s="44"/>
      <c r="B74" s="47"/>
      <c r="C74" s="50"/>
      <c r="D74" s="53"/>
      <c r="E74" s="62"/>
      <c r="F74" s="23">
        <v>0</v>
      </c>
      <c r="G74" s="24"/>
      <c r="H74" s="24"/>
      <c r="I74" s="24"/>
      <c r="J74" s="24">
        <f>E71*F74</f>
        <v>0</v>
      </c>
      <c r="K74" s="59"/>
      <c r="M74" s="62"/>
    </row>
    <row r="75" spans="1:13" x14ac:dyDescent="0.25">
      <c r="A75" s="45"/>
      <c r="B75" s="48"/>
      <c r="C75" s="51"/>
      <c r="D75" s="54"/>
      <c r="E75" s="63"/>
      <c r="F75" s="25">
        <f>SUM(F71:F74)</f>
        <v>0</v>
      </c>
      <c r="G75" s="26"/>
      <c r="H75" s="26"/>
      <c r="I75" s="26"/>
      <c r="J75" s="26"/>
      <c r="K75" s="60"/>
      <c r="M75" s="63"/>
    </row>
    <row r="76" spans="1:13" x14ac:dyDescent="0.25">
      <c r="A76" s="43">
        <v>16</v>
      </c>
      <c r="B76" s="46"/>
      <c r="C76" s="49" t="s">
        <v>67</v>
      </c>
      <c r="D76" s="52" t="s">
        <v>20</v>
      </c>
      <c r="E76" s="55">
        <f>155*1.2</f>
        <v>186</v>
      </c>
      <c r="F76" s="21">
        <v>0</v>
      </c>
      <c r="G76" s="22">
        <f>E76*F76</f>
        <v>0</v>
      </c>
      <c r="H76" s="22"/>
      <c r="I76" s="22"/>
      <c r="J76" s="22"/>
      <c r="K76" s="58">
        <f>F80*E76</f>
        <v>0</v>
      </c>
      <c r="M76" s="61">
        <v>25</v>
      </c>
    </row>
    <row r="77" spans="1:13" x14ac:dyDescent="0.25">
      <c r="A77" s="44"/>
      <c r="B77" s="47"/>
      <c r="C77" s="50"/>
      <c r="D77" s="53"/>
      <c r="E77" s="56"/>
      <c r="F77" s="23">
        <v>0</v>
      </c>
      <c r="G77" s="24"/>
      <c r="H77" s="24">
        <f>E76*F77</f>
        <v>0</v>
      </c>
      <c r="I77" s="24"/>
      <c r="J77" s="24"/>
      <c r="K77" s="59"/>
      <c r="M77" s="62"/>
    </row>
    <row r="78" spans="1:13" x14ac:dyDescent="0.25">
      <c r="A78" s="44"/>
      <c r="B78" s="47"/>
      <c r="C78" s="50"/>
      <c r="D78" s="53"/>
      <c r="E78" s="56"/>
      <c r="F78" s="23">
        <v>0</v>
      </c>
      <c r="G78" s="24"/>
      <c r="H78" s="24"/>
      <c r="I78" s="24">
        <f>E76*F78</f>
        <v>0</v>
      </c>
      <c r="J78" s="24"/>
      <c r="K78" s="59"/>
      <c r="M78" s="62"/>
    </row>
    <row r="79" spans="1:13" x14ac:dyDescent="0.25">
      <c r="A79" s="44"/>
      <c r="B79" s="47"/>
      <c r="C79" s="50"/>
      <c r="D79" s="53"/>
      <c r="E79" s="56"/>
      <c r="F79" s="23">
        <v>0</v>
      </c>
      <c r="G79" s="24"/>
      <c r="H79" s="24"/>
      <c r="I79" s="24"/>
      <c r="J79" s="24">
        <f>E76*F79</f>
        <v>0</v>
      </c>
      <c r="K79" s="59"/>
      <c r="M79" s="62"/>
    </row>
    <row r="80" spans="1:13" x14ac:dyDescent="0.25">
      <c r="A80" s="45"/>
      <c r="B80" s="48"/>
      <c r="C80" s="51"/>
      <c r="D80" s="54"/>
      <c r="E80" s="57"/>
      <c r="F80" s="25">
        <f>SUM(F76:F79)</f>
        <v>0</v>
      </c>
      <c r="G80" s="26"/>
      <c r="H80" s="26"/>
      <c r="I80" s="26"/>
      <c r="J80" s="26"/>
      <c r="K80" s="60"/>
      <c r="M80" s="63"/>
    </row>
    <row r="81" spans="1:15" ht="29.25" customHeight="1" x14ac:dyDescent="0.25">
      <c r="A81" s="18"/>
      <c r="B81" s="4"/>
      <c r="C81" s="64" t="s">
        <v>96</v>
      </c>
      <c r="D81" s="65"/>
      <c r="E81" s="65"/>
      <c r="F81" s="65"/>
      <c r="G81" s="66"/>
      <c r="H81" s="19"/>
      <c r="I81" s="19"/>
      <c r="J81" s="19"/>
      <c r="K81" s="20"/>
    </row>
    <row r="82" spans="1:15" x14ac:dyDescent="0.25">
      <c r="A82" s="43">
        <v>17</v>
      </c>
      <c r="B82" s="46"/>
      <c r="C82" s="49" t="s">
        <v>68</v>
      </c>
      <c r="D82" s="52" t="s">
        <v>20</v>
      </c>
      <c r="E82" s="61">
        <v>204</v>
      </c>
      <c r="F82" s="21">
        <v>0</v>
      </c>
      <c r="G82" s="22">
        <f>E82*F82</f>
        <v>0</v>
      </c>
      <c r="H82" s="22"/>
      <c r="I82" s="22"/>
      <c r="J82" s="22"/>
      <c r="K82" s="58">
        <f>F86*E82</f>
        <v>0</v>
      </c>
      <c r="M82" s="61">
        <v>55</v>
      </c>
    </row>
    <row r="83" spans="1:15" x14ac:dyDescent="0.25">
      <c r="A83" s="44"/>
      <c r="B83" s="47"/>
      <c r="C83" s="50"/>
      <c r="D83" s="53"/>
      <c r="E83" s="62"/>
      <c r="F83" s="23">
        <v>0</v>
      </c>
      <c r="G83" s="24"/>
      <c r="H83" s="24">
        <f>E82*F83</f>
        <v>0</v>
      </c>
      <c r="I83" s="24"/>
      <c r="J83" s="24"/>
      <c r="K83" s="59"/>
      <c r="M83" s="62"/>
    </row>
    <row r="84" spans="1:15" x14ac:dyDescent="0.25">
      <c r="A84" s="44"/>
      <c r="B84" s="47"/>
      <c r="C84" s="50"/>
      <c r="D84" s="53"/>
      <c r="E84" s="62"/>
      <c r="F84" s="23">
        <v>0</v>
      </c>
      <c r="G84" s="24"/>
      <c r="H84" s="24"/>
      <c r="I84" s="24">
        <f>E82*F84</f>
        <v>0</v>
      </c>
      <c r="J84" s="24"/>
      <c r="K84" s="59"/>
      <c r="M84" s="62"/>
    </row>
    <row r="85" spans="1:15" x14ac:dyDescent="0.25">
      <c r="A85" s="44"/>
      <c r="B85" s="47"/>
      <c r="C85" s="50"/>
      <c r="D85" s="53"/>
      <c r="E85" s="62"/>
      <c r="F85" s="23">
        <v>0</v>
      </c>
      <c r="G85" s="24"/>
      <c r="H85" s="24"/>
      <c r="I85" s="24"/>
      <c r="J85" s="24">
        <f>E82*F85</f>
        <v>0</v>
      </c>
      <c r="K85" s="59"/>
      <c r="M85" s="62"/>
    </row>
    <row r="86" spans="1:15" x14ac:dyDescent="0.25">
      <c r="A86" s="45"/>
      <c r="B86" s="48"/>
      <c r="C86" s="51"/>
      <c r="D86" s="54"/>
      <c r="E86" s="63"/>
      <c r="F86" s="25">
        <f>SUM(F82:F85)</f>
        <v>0</v>
      </c>
      <c r="G86" s="26"/>
      <c r="H86" s="26"/>
      <c r="I86" s="26"/>
      <c r="J86" s="26"/>
      <c r="K86" s="60"/>
      <c r="M86" s="63"/>
    </row>
    <row r="87" spans="1:15" x14ac:dyDescent="0.25">
      <c r="A87" s="43">
        <v>18</v>
      </c>
      <c r="B87" s="46"/>
      <c r="C87" s="49" t="s">
        <v>69</v>
      </c>
      <c r="D87" s="52" t="s">
        <v>20</v>
      </c>
      <c r="E87" s="55">
        <v>204</v>
      </c>
      <c r="F87" s="21">
        <v>0</v>
      </c>
      <c r="G87" s="22">
        <f>E87*F87</f>
        <v>0</v>
      </c>
      <c r="H87" s="22"/>
      <c r="I87" s="22"/>
      <c r="J87" s="22"/>
      <c r="K87" s="58">
        <f>F91*E87</f>
        <v>0</v>
      </c>
      <c r="O87" s="55"/>
    </row>
    <row r="88" spans="1:15" x14ac:dyDescent="0.25">
      <c r="A88" s="44"/>
      <c r="B88" s="47"/>
      <c r="C88" s="50"/>
      <c r="D88" s="53"/>
      <c r="E88" s="56"/>
      <c r="F88" s="23">
        <v>0</v>
      </c>
      <c r="G88" s="24"/>
      <c r="H88" s="24">
        <f>E87*F88</f>
        <v>0</v>
      </c>
      <c r="I88" s="24"/>
      <c r="J88" s="24"/>
      <c r="K88" s="59"/>
      <c r="O88" s="56"/>
    </row>
    <row r="89" spans="1:15" x14ac:dyDescent="0.25">
      <c r="A89" s="44"/>
      <c r="B89" s="47"/>
      <c r="C89" s="50"/>
      <c r="D89" s="53"/>
      <c r="E89" s="56"/>
      <c r="F89" s="23">
        <v>0</v>
      </c>
      <c r="G89" s="24"/>
      <c r="H89" s="24"/>
      <c r="I89" s="24">
        <f>E87*F89</f>
        <v>0</v>
      </c>
      <c r="J89" s="24"/>
      <c r="K89" s="59"/>
      <c r="O89" s="56"/>
    </row>
    <row r="90" spans="1:15" x14ac:dyDescent="0.25">
      <c r="A90" s="44"/>
      <c r="B90" s="47"/>
      <c r="C90" s="50"/>
      <c r="D90" s="53"/>
      <c r="E90" s="56"/>
      <c r="F90" s="23">
        <v>0</v>
      </c>
      <c r="G90" s="24"/>
      <c r="H90" s="24"/>
      <c r="I90" s="24"/>
      <c r="J90" s="24">
        <f>E87*F90</f>
        <v>0</v>
      </c>
      <c r="K90" s="59"/>
      <c r="O90" s="56"/>
    </row>
    <row r="91" spans="1:15" x14ac:dyDescent="0.25">
      <c r="A91" s="45"/>
      <c r="B91" s="48"/>
      <c r="C91" s="51"/>
      <c r="D91" s="54"/>
      <c r="E91" s="57"/>
      <c r="F91" s="25">
        <f>SUM(F87:F90)</f>
        <v>0</v>
      </c>
      <c r="G91" s="26"/>
      <c r="H91" s="26"/>
      <c r="I91" s="26"/>
      <c r="J91" s="26"/>
      <c r="K91" s="60"/>
      <c r="O91" s="57"/>
    </row>
    <row r="92" spans="1:15" x14ac:dyDescent="0.25">
      <c r="A92" s="43">
        <v>19</v>
      </c>
      <c r="B92" s="46"/>
      <c r="C92" s="49" t="s">
        <v>70</v>
      </c>
      <c r="D92" s="52" t="s">
        <v>20</v>
      </c>
      <c r="E92" s="55">
        <v>360</v>
      </c>
      <c r="F92" s="21">
        <v>0</v>
      </c>
      <c r="G92" s="22">
        <f>E92*F92</f>
        <v>0</v>
      </c>
      <c r="H92" s="22"/>
      <c r="I92" s="22"/>
      <c r="J92" s="22"/>
      <c r="K92" s="58">
        <f>F96*E92</f>
        <v>0</v>
      </c>
      <c r="O92" s="55"/>
    </row>
    <row r="93" spans="1:15" x14ac:dyDescent="0.25">
      <c r="A93" s="44"/>
      <c r="B93" s="47"/>
      <c r="C93" s="50"/>
      <c r="D93" s="53"/>
      <c r="E93" s="56"/>
      <c r="F93" s="23">
        <v>0</v>
      </c>
      <c r="G93" s="24"/>
      <c r="H93" s="24">
        <f>E92*F93</f>
        <v>0</v>
      </c>
      <c r="I93" s="24"/>
      <c r="J93" s="24"/>
      <c r="K93" s="59"/>
      <c r="O93" s="56"/>
    </row>
    <row r="94" spans="1:15" x14ac:dyDescent="0.25">
      <c r="A94" s="44"/>
      <c r="B94" s="47"/>
      <c r="C94" s="50"/>
      <c r="D94" s="53"/>
      <c r="E94" s="56"/>
      <c r="F94" s="23">
        <v>0</v>
      </c>
      <c r="G94" s="24"/>
      <c r="H94" s="24"/>
      <c r="I94" s="24">
        <f>E92*F94</f>
        <v>0</v>
      </c>
      <c r="J94" s="24"/>
      <c r="K94" s="59"/>
      <c r="O94" s="56"/>
    </row>
    <row r="95" spans="1:15" x14ac:dyDescent="0.25">
      <c r="A95" s="44"/>
      <c r="B95" s="47"/>
      <c r="C95" s="50"/>
      <c r="D95" s="53"/>
      <c r="E95" s="56"/>
      <c r="F95" s="23">
        <v>0</v>
      </c>
      <c r="G95" s="24"/>
      <c r="H95" s="24"/>
      <c r="I95" s="24"/>
      <c r="J95" s="24">
        <f>E92*F95</f>
        <v>0</v>
      </c>
      <c r="K95" s="59"/>
      <c r="O95" s="56"/>
    </row>
    <row r="96" spans="1:15" x14ac:dyDescent="0.25">
      <c r="A96" s="45"/>
      <c r="B96" s="48"/>
      <c r="C96" s="51"/>
      <c r="D96" s="54"/>
      <c r="E96" s="57"/>
      <c r="F96" s="25">
        <f>SUM(F92:F95)</f>
        <v>0</v>
      </c>
      <c r="G96" s="26"/>
      <c r="H96" s="26"/>
      <c r="I96" s="26"/>
      <c r="J96" s="26"/>
      <c r="K96" s="60"/>
      <c r="O96" s="57"/>
    </row>
    <row r="97" spans="1:15" x14ac:dyDescent="0.25">
      <c r="A97" s="43">
        <v>20</v>
      </c>
      <c r="B97" s="46"/>
      <c r="C97" s="49" t="s">
        <v>71</v>
      </c>
      <c r="D97" s="52" t="s">
        <v>21</v>
      </c>
      <c r="E97" s="55">
        <v>145</v>
      </c>
      <c r="F97" s="21">
        <v>0</v>
      </c>
      <c r="G97" s="22">
        <f>E97*F97</f>
        <v>0</v>
      </c>
      <c r="H97" s="22"/>
      <c r="I97" s="22"/>
      <c r="J97" s="22"/>
      <c r="K97" s="58">
        <f>F101*E97</f>
        <v>0</v>
      </c>
      <c r="O97" s="55"/>
    </row>
    <row r="98" spans="1:15" x14ac:dyDescent="0.25">
      <c r="A98" s="44"/>
      <c r="B98" s="47"/>
      <c r="C98" s="50"/>
      <c r="D98" s="53"/>
      <c r="E98" s="56"/>
      <c r="F98" s="23">
        <v>0</v>
      </c>
      <c r="G98" s="24"/>
      <c r="H98" s="24">
        <f>E97*F98</f>
        <v>0</v>
      </c>
      <c r="I98" s="24"/>
      <c r="J98" s="24"/>
      <c r="K98" s="59"/>
      <c r="O98" s="56"/>
    </row>
    <row r="99" spans="1:15" x14ac:dyDescent="0.25">
      <c r="A99" s="44"/>
      <c r="B99" s="47"/>
      <c r="C99" s="50"/>
      <c r="D99" s="53"/>
      <c r="E99" s="56"/>
      <c r="F99" s="23">
        <v>0</v>
      </c>
      <c r="G99" s="24"/>
      <c r="H99" s="24"/>
      <c r="I99" s="24">
        <f>E97*F99</f>
        <v>0</v>
      </c>
      <c r="J99" s="24"/>
      <c r="K99" s="59"/>
      <c r="O99" s="56"/>
    </row>
    <row r="100" spans="1:15" x14ac:dyDescent="0.25">
      <c r="A100" s="44"/>
      <c r="B100" s="47"/>
      <c r="C100" s="50"/>
      <c r="D100" s="53"/>
      <c r="E100" s="56"/>
      <c r="F100" s="23">
        <v>0</v>
      </c>
      <c r="G100" s="24"/>
      <c r="H100" s="24"/>
      <c r="I100" s="24"/>
      <c r="J100" s="24">
        <f>E97*F100</f>
        <v>0</v>
      </c>
      <c r="K100" s="59"/>
      <c r="O100" s="56"/>
    </row>
    <row r="101" spans="1:15" x14ac:dyDescent="0.25">
      <c r="A101" s="45"/>
      <c r="B101" s="48"/>
      <c r="C101" s="51"/>
      <c r="D101" s="54"/>
      <c r="E101" s="57"/>
      <c r="F101" s="25">
        <f>SUM(F97:F100)</f>
        <v>0</v>
      </c>
      <c r="G101" s="26"/>
      <c r="H101" s="26"/>
      <c r="I101" s="26"/>
      <c r="J101" s="26"/>
      <c r="K101" s="60"/>
      <c r="O101" s="57"/>
    </row>
    <row r="102" spans="1:15" x14ac:dyDescent="0.25">
      <c r="A102" s="43">
        <v>21</v>
      </c>
      <c r="B102" s="46"/>
      <c r="C102" s="49" t="s">
        <v>72</v>
      </c>
      <c r="D102" s="52" t="s">
        <v>20</v>
      </c>
      <c r="E102" s="55">
        <v>390</v>
      </c>
      <c r="F102" s="21">
        <v>0</v>
      </c>
      <c r="G102" s="22">
        <f>E102*F102</f>
        <v>0</v>
      </c>
      <c r="H102" s="22"/>
      <c r="I102" s="22"/>
      <c r="J102" s="22"/>
      <c r="K102" s="58">
        <f>F106*E102</f>
        <v>0</v>
      </c>
      <c r="O102" s="55"/>
    </row>
    <row r="103" spans="1:15" x14ac:dyDescent="0.25">
      <c r="A103" s="44"/>
      <c r="B103" s="47"/>
      <c r="C103" s="50"/>
      <c r="D103" s="53"/>
      <c r="E103" s="56"/>
      <c r="F103" s="23">
        <v>0</v>
      </c>
      <c r="G103" s="24"/>
      <c r="H103" s="24">
        <f>E102*F103</f>
        <v>0</v>
      </c>
      <c r="I103" s="24"/>
      <c r="J103" s="24"/>
      <c r="K103" s="59"/>
      <c r="O103" s="56"/>
    </row>
    <row r="104" spans="1:15" x14ac:dyDescent="0.25">
      <c r="A104" s="44"/>
      <c r="B104" s="47"/>
      <c r="C104" s="50"/>
      <c r="D104" s="53"/>
      <c r="E104" s="56"/>
      <c r="F104" s="23">
        <v>0</v>
      </c>
      <c r="G104" s="24"/>
      <c r="H104" s="24"/>
      <c r="I104" s="24">
        <f>E102*F104</f>
        <v>0</v>
      </c>
      <c r="J104" s="24"/>
      <c r="K104" s="59"/>
      <c r="O104" s="56"/>
    </row>
    <row r="105" spans="1:15" x14ac:dyDescent="0.25">
      <c r="A105" s="44"/>
      <c r="B105" s="47"/>
      <c r="C105" s="50"/>
      <c r="D105" s="53"/>
      <c r="E105" s="56"/>
      <c r="F105" s="23">
        <v>0</v>
      </c>
      <c r="G105" s="24"/>
      <c r="H105" s="24"/>
      <c r="I105" s="24"/>
      <c r="J105" s="24">
        <f>E102*F105</f>
        <v>0</v>
      </c>
      <c r="K105" s="59"/>
      <c r="O105" s="56"/>
    </row>
    <row r="106" spans="1:15" x14ac:dyDescent="0.25">
      <c r="A106" s="45"/>
      <c r="B106" s="48"/>
      <c r="C106" s="51"/>
      <c r="D106" s="54"/>
      <c r="E106" s="57"/>
      <c r="F106" s="25">
        <f>SUM(F102:F105)</f>
        <v>0</v>
      </c>
      <c r="G106" s="26"/>
      <c r="H106" s="26"/>
      <c r="I106" s="26"/>
      <c r="J106" s="26"/>
      <c r="K106" s="60"/>
      <c r="O106" s="57"/>
    </row>
    <row r="107" spans="1:15" x14ac:dyDescent="0.25">
      <c r="A107" s="99" t="s">
        <v>24</v>
      </c>
      <c r="B107" s="100"/>
      <c r="C107" s="100"/>
      <c r="D107" s="100"/>
      <c r="E107" s="100"/>
      <c r="F107" s="101"/>
      <c r="G107" s="27" t="s">
        <v>25</v>
      </c>
      <c r="H107" s="27" t="s">
        <v>26</v>
      </c>
      <c r="I107" s="27" t="s">
        <v>27</v>
      </c>
      <c r="J107" s="27" t="s">
        <v>28</v>
      </c>
      <c r="K107" s="28" t="s">
        <v>29</v>
      </c>
    </row>
    <row r="108" spans="1:15" x14ac:dyDescent="0.25">
      <c r="A108" s="102"/>
      <c r="B108" s="103"/>
      <c r="C108" s="103"/>
      <c r="D108" s="103"/>
      <c r="E108" s="103"/>
      <c r="F108" s="104"/>
      <c r="G108" s="29">
        <f>SUM(G13:G106)</f>
        <v>0</v>
      </c>
      <c r="H108" s="29">
        <f>SUM(H13:H106)</f>
        <v>0</v>
      </c>
      <c r="I108" s="29">
        <f>SUM(I13:I106)</f>
        <v>0</v>
      </c>
      <c r="J108" s="29">
        <f>SUM(J13:J106)</f>
        <v>0</v>
      </c>
      <c r="K108" s="29">
        <f>SUM(K13:K106)</f>
        <v>0</v>
      </c>
    </row>
    <row r="109" spans="1:15" ht="19.5" customHeight="1" x14ac:dyDescent="0.25">
      <c r="A109" s="85" t="s">
        <v>30</v>
      </c>
      <c r="B109" s="86"/>
      <c r="C109" s="86"/>
      <c r="D109" s="86"/>
      <c r="E109" s="86"/>
      <c r="F109" s="87"/>
      <c r="G109" s="30">
        <v>0</v>
      </c>
      <c r="H109" s="30">
        <f>5/100*H108</f>
        <v>0</v>
      </c>
      <c r="I109" s="30">
        <v>0</v>
      </c>
      <c r="J109" s="30">
        <v>0</v>
      </c>
      <c r="K109" s="31">
        <f>H109</f>
        <v>0</v>
      </c>
    </row>
    <row r="110" spans="1:15" x14ac:dyDescent="0.25">
      <c r="A110" s="88" t="s">
        <v>31</v>
      </c>
      <c r="B110" s="89"/>
      <c r="C110" s="90"/>
      <c r="D110" s="90"/>
      <c r="E110" s="90"/>
      <c r="F110" s="91"/>
      <c r="G110" s="27" t="s">
        <v>32</v>
      </c>
      <c r="H110" s="27" t="s">
        <v>33</v>
      </c>
      <c r="I110" s="27" t="s">
        <v>34</v>
      </c>
      <c r="J110" s="27" t="s">
        <v>35</v>
      </c>
      <c r="K110" s="28" t="s">
        <v>36</v>
      </c>
    </row>
    <row r="111" spans="1:15" x14ac:dyDescent="0.25">
      <c r="A111" s="92"/>
      <c r="B111" s="93"/>
      <c r="C111" s="93"/>
      <c r="D111" s="93"/>
      <c r="E111" s="93"/>
      <c r="F111" s="94"/>
      <c r="G111" s="32">
        <f>G108+G109</f>
        <v>0</v>
      </c>
      <c r="H111" s="32">
        <f>H108+H109</f>
        <v>0</v>
      </c>
      <c r="I111" s="32">
        <f>I108+I109</f>
        <v>0</v>
      </c>
      <c r="J111" s="32">
        <f>J108+J109</f>
        <v>0</v>
      </c>
      <c r="K111" s="33">
        <f>K108+K109</f>
        <v>0</v>
      </c>
    </row>
    <row r="112" spans="1:15" x14ac:dyDescent="0.25">
      <c r="A112" s="95" t="s">
        <v>37</v>
      </c>
      <c r="B112" s="96"/>
      <c r="C112" s="96"/>
      <c r="D112" s="96"/>
      <c r="E112" s="96"/>
      <c r="F112" s="34" t="s">
        <v>56</v>
      </c>
      <c r="G112" s="97" t="s">
        <v>38</v>
      </c>
      <c r="H112" s="97"/>
      <c r="I112" s="97"/>
      <c r="J112" s="97"/>
      <c r="K112" s="35" t="e">
        <f>F112*K111</f>
        <v>#VALUE!</v>
      </c>
    </row>
    <row r="113" spans="1:11" ht="15.75" thickBot="1" x14ac:dyDescent="0.3">
      <c r="A113" s="95" t="s">
        <v>39</v>
      </c>
      <c r="B113" s="96"/>
      <c r="C113" s="96"/>
      <c r="D113" s="96"/>
      <c r="E113" s="96"/>
      <c r="F113" s="36" t="s">
        <v>56</v>
      </c>
      <c r="G113" s="97" t="s">
        <v>40</v>
      </c>
      <c r="H113" s="97"/>
      <c r="I113" s="98"/>
      <c r="J113" s="98"/>
      <c r="K113" s="37" t="e">
        <f>F113*(K111+K112)</f>
        <v>#VALUE!</v>
      </c>
    </row>
    <row r="114" spans="1:11" ht="15.75" thickBot="1" x14ac:dyDescent="0.3">
      <c r="A114" s="80" t="s">
        <v>41</v>
      </c>
      <c r="B114" s="81"/>
      <c r="C114" s="81"/>
      <c r="D114" s="81"/>
      <c r="E114" s="81"/>
      <c r="F114" s="81"/>
      <c r="G114" s="81"/>
      <c r="H114" s="81"/>
      <c r="I114" s="82" t="e">
        <f>K111+K112+K113</f>
        <v>#VALUE!</v>
      </c>
      <c r="J114" s="83"/>
      <c r="K114" s="84"/>
    </row>
    <row r="115" spans="1:11" ht="15.75" thickBot="1" x14ac:dyDescent="0.3">
      <c r="G115" t="s">
        <v>42</v>
      </c>
      <c r="H115" s="38"/>
      <c r="J115" t="s">
        <v>43</v>
      </c>
      <c r="K115" s="39" t="e">
        <f>I114/H115</f>
        <v>#VALUE!</v>
      </c>
    </row>
    <row r="117" spans="1:11" x14ac:dyDescent="0.25">
      <c r="C117" t="s">
        <v>44</v>
      </c>
    </row>
    <row r="118" spans="1:11" x14ac:dyDescent="0.25">
      <c r="C118" t="s">
        <v>49</v>
      </c>
    </row>
    <row r="120" spans="1:11" x14ac:dyDescent="0.25">
      <c r="A120" s="105" t="s">
        <v>50</v>
      </c>
      <c r="B120" s="105"/>
      <c r="C120" s="105"/>
      <c r="D120" s="105"/>
      <c r="E120" s="105"/>
      <c r="F120" s="105"/>
      <c r="G120" s="105"/>
      <c r="H120" s="105"/>
      <c r="I120" s="105"/>
      <c r="J120" s="105"/>
      <c r="K120" s="105"/>
    </row>
    <row r="121" spans="1:11" ht="54.75" customHeight="1" x14ac:dyDescent="0.25">
      <c r="A121" s="42" t="s">
        <v>51</v>
      </c>
      <c r="B121" s="42"/>
      <c r="C121" s="42"/>
      <c r="D121" s="42"/>
      <c r="E121" s="42"/>
      <c r="F121" s="42"/>
      <c r="G121" s="42"/>
      <c r="H121" s="42"/>
      <c r="I121" s="42"/>
      <c r="J121" s="42"/>
      <c r="K121" s="42"/>
    </row>
    <row r="122" spans="1:11" ht="37.5" customHeight="1" x14ac:dyDescent="0.25">
      <c r="A122" s="79" t="s">
        <v>52</v>
      </c>
      <c r="B122" s="79"/>
      <c r="C122" s="79"/>
      <c r="D122" s="79"/>
      <c r="E122" s="79"/>
      <c r="F122" s="79"/>
      <c r="G122" s="79"/>
      <c r="H122" s="79"/>
      <c r="I122" s="79"/>
      <c r="J122" s="79"/>
      <c r="K122" s="79"/>
    </row>
    <row r="123" spans="1:11" ht="54" customHeight="1" x14ac:dyDescent="0.25">
      <c r="A123" s="42" t="s">
        <v>53</v>
      </c>
      <c r="B123" s="42"/>
      <c r="C123" s="42"/>
      <c r="D123" s="42"/>
      <c r="E123" s="42"/>
      <c r="F123" s="42"/>
      <c r="G123" s="42"/>
      <c r="H123" s="42"/>
      <c r="I123" s="42"/>
      <c r="J123" s="42"/>
      <c r="K123" s="42"/>
    </row>
    <row r="124" spans="1:11" ht="35.25" customHeight="1" x14ac:dyDescent="0.25">
      <c r="A124" s="42" t="s">
        <v>54</v>
      </c>
      <c r="B124" s="42"/>
      <c r="C124" s="42"/>
      <c r="D124" s="42"/>
      <c r="E124" s="42"/>
      <c r="F124" s="42"/>
      <c r="G124" s="42"/>
      <c r="H124" s="42"/>
      <c r="I124" s="42"/>
      <c r="J124" s="42"/>
      <c r="K124" s="42"/>
    </row>
    <row r="125" spans="1:11" ht="30" customHeight="1" x14ac:dyDescent="0.25">
      <c r="A125" s="42" t="s">
        <v>58</v>
      </c>
      <c r="B125" s="42"/>
      <c r="C125" s="42"/>
      <c r="D125" s="42"/>
      <c r="E125" s="42"/>
      <c r="F125" s="42"/>
      <c r="G125" s="42"/>
      <c r="H125" s="42"/>
      <c r="I125" s="42"/>
      <c r="J125" s="42"/>
      <c r="K125" s="42"/>
    </row>
  </sheetData>
  <mergeCells count="155">
    <mergeCell ref="E55:E59"/>
    <mergeCell ref="K55:K59"/>
    <mergeCell ref="E82:E86"/>
    <mergeCell ref="K82:K86"/>
    <mergeCell ref="E71:E75"/>
    <mergeCell ref="K71:K75"/>
    <mergeCell ref="B87:B91"/>
    <mergeCell ref="C87:C91"/>
    <mergeCell ref="D87:D91"/>
    <mergeCell ref="E87:E91"/>
    <mergeCell ref="K87:K91"/>
    <mergeCell ref="M14:M18"/>
    <mergeCell ref="M60:M64"/>
    <mergeCell ref="M66:M70"/>
    <mergeCell ref="M71:M75"/>
    <mergeCell ref="M76:M80"/>
    <mergeCell ref="M82:M86"/>
    <mergeCell ref="M55:M59"/>
    <mergeCell ref="A121:K121"/>
    <mergeCell ref="A122:K122"/>
    <mergeCell ref="A87:A91"/>
    <mergeCell ref="A71:A75"/>
    <mergeCell ref="A114:H114"/>
    <mergeCell ref="I114:K114"/>
    <mergeCell ref="A109:F109"/>
    <mergeCell ref="A110:F111"/>
    <mergeCell ref="A112:E112"/>
    <mergeCell ref="G112:J112"/>
    <mergeCell ref="A113:E113"/>
    <mergeCell ref="G113:J113"/>
    <mergeCell ref="A107:F108"/>
    <mergeCell ref="A82:A86"/>
    <mergeCell ref="B82:B86"/>
    <mergeCell ref="C82:C86"/>
    <mergeCell ref="D82:D86"/>
    <mergeCell ref="C13:G13"/>
    <mergeCell ref="A14:A18"/>
    <mergeCell ref="B14:B18"/>
    <mergeCell ref="C14:C18"/>
    <mergeCell ref="D14:D18"/>
    <mergeCell ref="E14:E18"/>
    <mergeCell ref="K14:K18"/>
    <mergeCell ref="C71:C75"/>
    <mergeCell ref="D71:D75"/>
    <mergeCell ref="B39:B43"/>
    <mergeCell ref="C39:C43"/>
    <mergeCell ref="D39:D43"/>
    <mergeCell ref="E66:E70"/>
    <mergeCell ref="A66:A70"/>
    <mergeCell ref="B66:B70"/>
    <mergeCell ref="C66:C70"/>
    <mergeCell ref="D66:D70"/>
    <mergeCell ref="K66:K70"/>
    <mergeCell ref="A19:A23"/>
    <mergeCell ref="B19:B23"/>
    <mergeCell ref="C19:C23"/>
    <mergeCell ref="D19:D23"/>
    <mergeCell ref="E19:E23"/>
    <mergeCell ref="K19:K23"/>
    <mergeCell ref="A2:C2"/>
    <mergeCell ref="D2:K2"/>
    <mergeCell ref="A3:C3"/>
    <mergeCell ref="D3:K3"/>
    <mergeCell ref="A4:C4"/>
    <mergeCell ref="D4:K4"/>
    <mergeCell ref="A8:K8"/>
    <mergeCell ref="A10:E10"/>
    <mergeCell ref="F10:K10"/>
    <mergeCell ref="A6:K6"/>
    <mergeCell ref="O92:O96"/>
    <mergeCell ref="A97:A101"/>
    <mergeCell ref="B97:B101"/>
    <mergeCell ref="C97:C101"/>
    <mergeCell ref="K97:K101"/>
    <mergeCell ref="O97:O101"/>
    <mergeCell ref="A102:A106"/>
    <mergeCell ref="B102:B106"/>
    <mergeCell ref="C102:C106"/>
    <mergeCell ref="D102:D106"/>
    <mergeCell ref="K102:K106"/>
    <mergeCell ref="E102:E106"/>
    <mergeCell ref="E97:E101"/>
    <mergeCell ref="O102:O106"/>
    <mergeCell ref="A92:A96"/>
    <mergeCell ref="B92:B96"/>
    <mergeCell ref="C92:C96"/>
    <mergeCell ref="D92:D96"/>
    <mergeCell ref="E92:E96"/>
    <mergeCell ref="K92:K96"/>
    <mergeCell ref="M19:M23"/>
    <mergeCell ref="A34:A38"/>
    <mergeCell ref="B34:B38"/>
    <mergeCell ref="C34:C38"/>
    <mergeCell ref="D34:D38"/>
    <mergeCell ref="E34:E38"/>
    <mergeCell ref="K34:K38"/>
    <mergeCell ref="M34:M38"/>
    <mergeCell ref="O87:O91"/>
    <mergeCell ref="A60:A64"/>
    <mergeCell ref="B71:B75"/>
    <mergeCell ref="A39:A43"/>
    <mergeCell ref="K39:K43"/>
    <mergeCell ref="M39:M43"/>
    <mergeCell ref="A76:A80"/>
    <mergeCell ref="B76:B80"/>
    <mergeCell ref="C76:C80"/>
    <mergeCell ref="D76:D80"/>
    <mergeCell ref="E76:E80"/>
    <mergeCell ref="K76:K80"/>
    <mergeCell ref="A24:A28"/>
    <mergeCell ref="B24:B28"/>
    <mergeCell ref="C24:C28"/>
    <mergeCell ref="D24:D28"/>
    <mergeCell ref="E24:E28"/>
    <mergeCell ref="K24:K28"/>
    <mergeCell ref="M24:M28"/>
    <mergeCell ref="D50:D54"/>
    <mergeCell ref="E50:E54"/>
    <mergeCell ref="K50:K54"/>
    <mergeCell ref="M50:M54"/>
    <mergeCell ref="A50:A54"/>
    <mergeCell ref="B50:B54"/>
    <mergeCell ref="C50:C54"/>
    <mergeCell ref="E39:E43"/>
    <mergeCell ref="A29:A33"/>
    <mergeCell ref="B29:B33"/>
    <mergeCell ref="C29:C33"/>
    <mergeCell ref="D29:D33"/>
    <mergeCell ref="E29:E33"/>
    <mergeCell ref="K29:K33"/>
    <mergeCell ref="M29:M33"/>
    <mergeCell ref="A125:K125"/>
    <mergeCell ref="A44:A48"/>
    <mergeCell ref="B44:B48"/>
    <mergeCell ref="C44:C48"/>
    <mergeCell ref="D44:D48"/>
    <mergeCell ref="E44:E48"/>
    <mergeCell ref="K44:K48"/>
    <mergeCell ref="M44:M48"/>
    <mergeCell ref="C49:G49"/>
    <mergeCell ref="C65:G65"/>
    <mergeCell ref="C81:G81"/>
    <mergeCell ref="D97:D101"/>
    <mergeCell ref="B60:B64"/>
    <mergeCell ref="C60:C64"/>
    <mergeCell ref="D60:D64"/>
    <mergeCell ref="E60:E64"/>
    <mergeCell ref="K60:K64"/>
    <mergeCell ref="A123:K123"/>
    <mergeCell ref="A124:K124"/>
    <mergeCell ref="A120:K120"/>
    <mergeCell ref="A55:A59"/>
    <mergeCell ref="B55:B59"/>
    <mergeCell ref="C55:C59"/>
    <mergeCell ref="D55:D59"/>
  </mergeCells>
  <pageMargins left="1" right="0.25" top="0.75" bottom="0.75" header="0.3" footer="0.3"/>
  <pageSetup paperSize="9" scale="89" fitToHeight="0" orientation="portrait" useFirstPageNumber="1" r:id="rId1"/>
  <headerFooter>
    <oddFooter>Page &amp;P of &amp;N</oddFooter>
  </headerFooter>
  <rowBreaks count="2" manualBreakCount="2">
    <brk id="43" max="10" man="1"/>
    <brk id="10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41E8-04C7-476E-9411-635E3DB14605}">
  <sheetPr>
    <pageSetUpPr fitToPage="1"/>
  </sheetPr>
  <dimension ref="A2:N164"/>
  <sheetViews>
    <sheetView tabSelected="1" topLeftCell="A71" zoomScale="130" zoomScaleNormal="130" workbookViewId="0">
      <selection activeCell="O152" sqref="O152"/>
    </sheetView>
  </sheetViews>
  <sheetFormatPr defaultRowHeight="15" x14ac:dyDescent="0.25"/>
  <cols>
    <col min="1" max="1" width="4.85546875" customWidth="1"/>
    <col min="2" max="2" width="12.140625" customWidth="1"/>
    <col min="3" max="3" width="21.7109375" customWidth="1"/>
    <col min="4" max="4" width="5.85546875" customWidth="1"/>
    <col min="5" max="5" width="7" customWidth="1"/>
    <col min="6" max="6" width="11.28515625" customWidth="1"/>
    <col min="7" max="7" width="6.42578125" customWidth="1"/>
    <col min="8" max="9" width="6.7109375" customWidth="1"/>
    <col min="10" max="10" width="6.42578125" customWidth="1"/>
    <col min="12" max="12" width="18.28515625" customWidth="1"/>
    <col min="14" max="14" width="7" hidden="1" customWidth="1"/>
  </cols>
  <sheetData>
    <row r="2" spans="1:14" ht="43.5" customHeight="1" x14ac:dyDescent="0.25">
      <c r="A2" s="67" t="s">
        <v>0</v>
      </c>
      <c r="B2" s="67"/>
      <c r="C2" s="67"/>
      <c r="D2" s="68" t="s">
        <v>46</v>
      </c>
      <c r="E2" s="68"/>
      <c r="F2" s="68"/>
      <c r="G2" s="68"/>
      <c r="H2" s="68"/>
      <c r="I2" s="68"/>
      <c r="J2" s="68"/>
      <c r="K2" s="68"/>
    </row>
    <row r="3" spans="1:14" ht="33.75" customHeight="1" x14ac:dyDescent="0.25">
      <c r="A3" s="67" t="s">
        <v>1</v>
      </c>
      <c r="B3" s="67"/>
      <c r="C3" s="67"/>
      <c r="D3" s="68" t="s">
        <v>47</v>
      </c>
      <c r="E3" s="68"/>
      <c r="F3" s="68"/>
      <c r="G3" s="68"/>
      <c r="H3" s="68"/>
      <c r="I3" s="68"/>
      <c r="J3" s="68"/>
      <c r="K3" s="68"/>
    </row>
    <row r="4" spans="1:14" ht="19.5" customHeight="1" x14ac:dyDescent="0.25">
      <c r="A4" s="67" t="s">
        <v>45</v>
      </c>
      <c r="B4" s="67"/>
      <c r="C4" s="67"/>
      <c r="D4" s="69" t="s">
        <v>48</v>
      </c>
      <c r="E4" s="69"/>
      <c r="F4" s="69"/>
      <c r="G4" s="69"/>
      <c r="H4" s="69"/>
      <c r="I4" s="69"/>
      <c r="J4" s="69"/>
      <c r="K4" s="69"/>
    </row>
    <row r="5" spans="1:14" ht="16.5" customHeight="1" x14ac:dyDescent="0.25">
      <c r="A5" s="1"/>
      <c r="B5" s="1"/>
      <c r="C5" s="1"/>
      <c r="D5" s="2"/>
      <c r="E5" s="2"/>
      <c r="F5" s="2"/>
      <c r="G5" s="2"/>
      <c r="H5" s="2"/>
      <c r="I5" s="2"/>
      <c r="J5" s="2"/>
      <c r="K5" s="2"/>
      <c r="N5" s="2"/>
    </row>
    <row r="6" spans="1:14" ht="18" customHeight="1" x14ac:dyDescent="0.25">
      <c r="A6" s="78" t="s">
        <v>2</v>
      </c>
      <c r="B6" s="78"/>
      <c r="C6" s="78"/>
      <c r="D6" s="78"/>
      <c r="E6" s="78"/>
      <c r="F6" s="78"/>
      <c r="G6" s="78"/>
      <c r="H6" s="78"/>
      <c r="I6" s="78"/>
      <c r="J6" s="78"/>
      <c r="K6" s="78"/>
    </row>
    <row r="7" spans="1:14" ht="18" customHeight="1" thickBot="1" x14ac:dyDescent="0.3">
      <c r="A7" s="3"/>
      <c r="B7" s="3"/>
      <c r="C7" s="3"/>
      <c r="D7" s="3"/>
      <c r="E7" s="3"/>
      <c r="F7" s="3"/>
      <c r="G7" s="3"/>
      <c r="H7" s="3"/>
      <c r="I7" s="3"/>
      <c r="J7" s="3"/>
      <c r="K7" s="3"/>
      <c r="N7" s="3"/>
    </row>
    <row r="8" spans="1:14" ht="15.75" thickBot="1" x14ac:dyDescent="0.3">
      <c r="A8" s="70" t="s">
        <v>90</v>
      </c>
      <c r="B8" s="71"/>
      <c r="C8" s="71"/>
      <c r="D8" s="71"/>
      <c r="E8" s="71"/>
      <c r="F8" s="71"/>
      <c r="G8" s="71"/>
      <c r="H8" s="71"/>
      <c r="I8" s="71"/>
      <c r="J8" s="71"/>
      <c r="K8" s="72"/>
    </row>
    <row r="9" spans="1:14" x14ac:dyDescent="0.25">
      <c r="A9" s="4"/>
      <c r="B9" s="4"/>
      <c r="C9" s="4"/>
      <c r="D9" s="4"/>
      <c r="E9" s="4"/>
      <c r="F9" s="4"/>
      <c r="G9" s="4"/>
      <c r="H9" s="4"/>
      <c r="I9" s="4"/>
      <c r="J9" s="4"/>
      <c r="K9" s="4"/>
      <c r="N9" s="4"/>
    </row>
    <row r="10" spans="1:14" x14ac:dyDescent="0.25">
      <c r="A10" s="73" t="s">
        <v>3</v>
      </c>
      <c r="B10" s="74"/>
      <c r="C10" s="74"/>
      <c r="D10" s="74"/>
      <c r="E10" s="75"/>
      <c r="F10" s="76" t="s">
        <v>4</v>
      </c>
      <c r="G10" s="76"/>
      <c r="H10" s="76"/>
      <c r="I10" s="76"/>
      <c r="J10" s="76"/>
      <c r="K10" s="77"/>
    </row>
    <row r="11" spans="1:14" ht="78" x14ac:dyDescent="0.25">
      <c r="A11" s="5" t="s">
        <v>5</v>
      </c>
      <c r="B11" s="6"/>
      <c r="C11" s="7" t="s">
        <v>6</v>
      </c>
      <c r="D11" s="8" t="s">
        <v>7</v>
      </c>
      <c r="E11" s="9" t="s">
        <v>8</v>
      </c>
      <c r="F11" s="10" t="s">
        <v>9</v>
      </c>
      <c r="G11" s="10" t="s">
        <v>10</v>
      </c>
      <c r="H11" s="10" t="s">
        <v>11</v>
      </c>
      <c r="I11" s="10" t="s">
        <v>12</v>
      </c>
      <c r="J11" s="10" t="s">
        <v>13</v>
      </c>
      <c r="K11" s="11" t="s">
        <v>14</v>
      </c>
      <c r="N11" s="9" t="s">
        <v>8</v>
      </c>
    </row>
    <row r="12" spans="1:14" x14ac:dyDescent="0.25">
      <c r="A12" s="12">
        <v>0</v>
      </c>
      <c r="B12" s="13"/>
      <c r="C12" s="14">
        <v>1</v>
      </c>
      <c r="D12" s="15">
        <v>2</v>
      </c>
      <c r="E12" s="15">
        <v>3</v>
      </c>
      <c r="F12" s="16">
        <v>4</v>
      </c>
      <c r="G12" s="16" t="s">
        <v>15</v>
      </c>
      <c r="H12" s="16" t="s">
        <v>16</v>
      </c>
      <c r="I12" s="16" t="s">
        <v>17</v>
      </c>
      <c r="J12" s="16" t="s">
        <v>18</v>
      </c>
      <c r="K12" s="17" t="s">
        <v>19</v>
      </c>
      <c r="N12" s="15">
        <v>3</v>
      </c>
    </row>
    <row r="13" spans="1:14" x14ac:dyDescent="0.25">
      <c r="A13" s="18"/>
      <c r="B13" s="4"/>
      <c r="C13" s="64" t="s">
        <v>74</v>
      </c>
      <c r="D13" s="65"/>
      <c r="E13" s="65"/>
      <c r="F13" s="65"/>
      <c r="G13" s="66"/>
      <c r="H13" s="19"/>
      <c r="I13" s="19"/>
      <c r="J13" s="19"/>
      <c r="K13" s="20"/>
    </row>
    <row r="14" spans="1:14" x14ac:dyDescent="0.25">
      <c r="A14" s="43">
        <v>1</v>
      </c>
      <c r="B14" s="46"/>
      <c r="C14" s="49" t="s">
        <v>83</v>
      </c>
      <c r="D14" s="52" t="s">
        <v>23</v>
      </c>
      <c r="E14" s="55">
        <v>6</v>
      </c>
      <c r="F14" s="21">
        <v>0</v>
      </c>
      <c r="G14" s="22">
        <f>E14*F14</f>
        <v>0</v>
      </c>
      <c r="H14" s="22"/>
      <c r="I14" s="22"/>
      <c r="J14" s="22"/>
      <c r="K14" s="58">
        <f>F18*E14</f>
        <v>0</v>
      </c>
      <c r="N14" s="55">
        <v>3</v>
      </c>
    </row>
    <row r="15" spans="1:14" x14ac:dyDescent="0.25">
      <c r="A15" s="44"/>
      <c r="B15" s="47"/>
      <c r="C15" s="50"/>
      <c r="D15" s="53"/>
      <c r="E15" s="56"/>
      <c r="F15" s="23">
        <v>0</v>
      </c>
      <c r="G15" s="24"/>
      <c r="H15" s="24">
        <f>E14*F15</f>
        <v>0</v>
      </c>
      <c r="I15" s="24"/>
      <c r="J15" s="24"/>
      <c r="K15" s="59"/>
      <c r="N15" s="56"/>
    </row>
    <row r="16" spans="1:14" x14ac:dyDescent="0.25">
      <c r="A16" s="44"/>
      <c r="B16" s="47"/>
      <c r="C16" s="50"/>
      <c r="D16" s="53"/>
      <c r="E16" s="56"/>
      <c r="F16" s="23">
        <v>0</v>
      </c>
      <c r="G16" s="24"/>
      <c r="H16" s="24"/>
      <c r="I16" s="24">
        <f>E14*F16</f>
        <v>0</v>
      </c>
      <c r="J16" s="24"/>
      <c r="K16" s="59"/>
      <c r="N16" s="56"/>
    </row>
    <row r="17" spans="1:14" x14ac:dyDescent="0.25">
      <c r="A17" s="44"/>
      <c r="B17" s="47"/>
      <c r="C17" s="50"/>
      <c r="D17" s="53"/>
      <c r="E17" s="56"/>
      <c r="F17" s="23">
        <v>0</v>
      </c>
      <c r="G17" s="24"/>
      <c r="H17" s="24"/>
      <c r="I17" s="24"/>
      <c r="J17" s="24">
        <f>E14*F17</f>
        <v>0</v>
      </c>
      <c r="K17" s="59"/>
      <c r="N17" s="56"/>
    </row>
    <row r="18" spans="1:14" x14ac:dyDescent="0.25">
      <c r="A18" s="45"/>
      <c r="B18" s="48"/>
      <c r="C18" s="51"/>
      <c r="D18" s="54"/>
      <c r="E18" s="57"/>
      <c r="F18" s="25">
        <f>SUM(F14:F17)</f>
        <v>0</v>
      </c>
      <c r="G18" s="26"/>
      <c r="H18" s="26"/>
      <c r="I18" s="26"/>
      <c r="J18" s="26"/>
      <c r="K18" s="60"/>
      <c r="N18" s="57"/>
    </row>
    <row r="19" spans="1:14" x14ac:dyDescent="0.25">
      <c r="A19" s="43">
        <v>2</v>
      </c>
      <c r="B19" s="46"/>
      <c r="C19" s="106" t="s">
        <v>75</v>
      </c>
      <c r="D19" s="109" t="s">
        <v>20</v>
      </c>
      <c r="E19" s="61">
        <v>61</v>
      </c>
      <c r="F19" s="21">
        <v>0</v>
      </c>
      <c r="G19" s="22">
        <f>E19*F19</f>
        <v>0</v>
      </c>
      <c r="H19" s="22"/>
      <c r="I19" s="22"/>
      <c r="J19" s="22"/>
      <c r="K19" s="112">
        <f>F23*E19</f>
        <v>0</v>
      </c>
      <c r="N19" s="61">
        <v>50</v>
      </c>
    </row>
    <row r="20" spans="1:14" x14ac:dyDescent="0.25">
      <c r="A20" s="44"/>
      <c r="B20" s="47"/>
      <c r="C20" s="107"/>
      <c r="D20" s="110"/>
      <c r="E20" s="62"/>
      <c r="F20" s="23">
        <v>0</v>
      </c>
      <c r="G20" s="24"/>
      <c r="H20" s="24">
        <f>E19*F20</f>
        <v>0</v>
      </c>
      <c r="I20" s="24"/>
      <c r="J20" s="24"/>
      <c r="K20" s="113"/>
      <c r="N20" s="62"/>
    </row>
    <row r="21" spans="1:14" x14ac:dyDescent="0.25">
      <c r="A21" s="44"/>
      <c r="B21" s="47"/>
      <c r="C21" s="107"/>
      <c r="D21" s="110"/>
      <c r="E21" s="62"/>
      <c r="F21" s="23">
        <v>0</v>
      </c>
      <c r="G21" s="24"/>
      <c r="H21" s="24"/>
      <c r="I21" s="24">
        <f>E19*F21</f>
        <v>0</v>
      </c>
      <c r="J21" s="24"/>
      <c r="K21" s="113"/>
      <c r="N21" s="62"/>
    </row>
    <row r="22" spans="1:14" x14ac:dyDescent="0.25">
      <c r="A22" s="44"/>
      <c r="B22" s="47"/>
      <c r="C22" s="107"/>
      <c r="D22" s="110"/>
      <c r="E22" s="62"/>
      <c r="F22" s="23">
        <v>0</v>
      </c>
      <c r="G22" s="24"/>
      <c r="H22" s="24"/>
      <c r="I22" s="24"/>
      <c r="J22" s="24">
        <f>E19*F22</f>
        <v>0</v>
      </c>
      <c r="K22" s="113"/>
      <c r="N22" s="62"/>
    </row>
    <row r="23" spans="1:14" x14ac:dyDescent="0.25">
      <c r="A23" s="45"/>
      <c r="B23" s="48"/>
      <c r="C23" s="108"/>
      <c r="D23" s="111"/>
      <c r="E23" s="63"/>
      <c r="F23" s="25">
        <f>SUM(F19:F22)</f>
        <v>0</v>
      </c>
      <c r="G23" s="26"/>
      <c r="H23" s="26"/>
      <c r="I23" s="26"/>
      <c r="J23" s="26"/>
      <c r="K23" s="114"/>
      <c r="N23" s="63"/>
    </row>
    <row r="24" spans="1:14" x14ac:dyDescent="0.25">
      <c r="A24" s="43">
        <v>3</v>
      </c>
      <c r="B24" s="46"/>
      <c r="C24" s="49" t="s">
        <v>57</v>
      </c>
      <c r="D24" s="52" t="s">
        <v>20</v>
      </c>
      <c r="E24" s="55">
        <v>31</v>
      </c>
      <c r="F24" s="21">
        <v>0</v>
      </c>
      <c r="G24" s="22">
        <f>E24*F24</f>
        <v>0</v>
      </c>
      <c r="H24" s="22"/>
      <c r="I24" s="22"/>
      <c r="J24" s="22"/>
      <c r="K24" s="58">
        <f>F28*E24</f>
        <v>0</v>
      </c>
      <c r="L24" s="40"/>
      <c r="N24" s="55">
        <v>995</v>
      </c>
    </row>
    <row r="25" spans="1:14" x14ac:dyDescent="0.25">
      <c r="A25" s="44"/>
      <c r="B25" s="47"/>
      <c r="C25" s="50"/>
      <c r="D25" s="53"/>
      <c r="E25" s="56"/>
      <c r="F25" s="23">
        <v>0</v>
      </c>
      <c r="G25" s="24"/>
      <c r="H25" s="24">
        <f>E24*F25</f>
        <v>0</v>
      </c>
      <c r="I25" s="24"/>
      <c r="J25" s="24"/>
      <c r="K25" s="59"/>
      <c r="L25" s="40"/>
      <c r="N25" s="56"/>
    </row>
    <row r="26" spans="1:14" x14ac:dyDescent="0.25">
      <c r="A26" s="44"/>
      <c r="B26" s="47"/>
      <c r="C26" s="50"/>
      <c r="D26" s="53"/>
      <c r="E26" s="56"/>
      <c r="F26" s="23">
        <v>0</v>
      </c>
      <c r="G26" s="24"/>
      <c r="H26" s="24"/>
      <c r="I26" s="24">
        <f>E24*F26</f>
        <v>0</v>
      </c>
      <c r="J26" s="24"/>
      <c r="K26" s="59"/>
      <c r="L26" s="40"/>
      <c r="N26" s="56"/>
    </row>
    <row r="27" spans="1:14" x14ac:dyDescent="0.25">
      <c r="A27" s="44"/>
      <c r="B27" s="47"/>
      <c r="C27" s="50"/>
      <c r="D27" s="53"/>
      <c r="E27" s="56"/>
      <c r="F27" s="23">
        <v>0</v>
      </c>
      <c r="G27" s="24"/>
      <c r="H27" s="24"/>
      <c r="I27" s="24"/>
      <c r="J27" s="24">
        <f>E24*F27</f>
        <v>0</v>
      </c>
      <c r="K27" s="59"/>
      <c r="L27" s="40"/>
      <c r="N27" s="56"/>
    </row>
    <row r="28" spans="1:14" x14ac:dyDescent="0.25">
      <c r="A28" s="45"/>
      <c r="B28" s="48"/>
      <c r="C28" s="51"/>
      <c r="D28" s="54"/>
      <c r="E28" s="57"/>
      <c r="F28" s="25">
        <f>SUM(F24:F27)</f>
        <v>0</v>
      </c>
      <c r="G28" s="26"/>
      <c r="H28" s="26"/>
      <c r="I28" s="26"/>
      <c r="J28" s="26"/>
      <c r="K28" s="60"/>
      <c r="L28" s="40"/>
      <c r="N28" s="57"/>
    </row>
    <row r="29" spans="1:14" x14ac:dyDescent="0.25">
      <c r="A29" s="43">
        <v>4</v>
      </c>
      <c r="B29" s="46"/>
      <c r="C29" s="106" t="s">
        <v>76</v>
      </c>
      <c r="D29" s="109" t="s">
        <v>20</v>
      </c>
      <c r="E29" s="61">
        <v>31</v>
      </c>
      <c r="F29" s="21">
        <v>0</v>
      </c>
      <c r="G29" s="22">
        <f>E29*F29</f>
        <v>0</v>
      </c>
      <c r="H29" s="22"/>
      <c r="I29" s="22"/>
      <c r="J29" s="22"/>
      <c r="K29" s="112">
        <f>F33*E29</f>
        <v>0</v>
      </c>
      <c r="N29" s="41"/>
    </row>
    <row r="30" spans="1:14" x14ac:dyDescent="0.25">
      <c r="A30" s="44"/>
      <c r="B30" s="47"/>
      <c r="C30" s="107"/>
      <c r="D30" s="110"/>
      <c r="E30" s="62"/>
      <c r="F30" s="23">
        <v>0</v>
      </c>
      <c r="G30" s="24"/>
      <c r="H30" s="24">
        <f>E29*F30</f>
        <v>0</v>
      </c>
      <c r="I30" s="24"/>
      <c r="J30" s="24"/>
      <c r="K30" s="113"/>
      <c r="N30" s="41"/>
    </row>
    <row r="31" spans="1:14" x14ac:dyDescent="0.25">
      <c r="A31" s="44"/>
      <c r="B31" s="47"/>
      <c r="C31" s="107"/>
      <c r="D31" s="110"/>
      <c r="E31" s="62"/>
      <c r="F31" s="23">
        <v>0</v>
      </c>
      <c r="G31" s="24"/>
      <c r="H31" s="24"/>
      <c r="I31" s="24">
        <f>E29*F31</f>
        <v>0</v>
      </c>
      <c r="J31" s="24"/>
      <c r="K31" s="113"/>
      <c r="N31" s="41"/>
    </row>
    <row r="32" spans="1:14" x14ac:dyDescent="0.25">
      <c r="A32" s="44"/>
      <c r="B32" s="47"/>
      <c r="C32" s="107"/>
      <c r="D32" s="110"/>
      <c r="E32" s="62"/>
      <c r="F32" s="23">
        <v>0</v>
      </c>
      <c r="G32" s="24"/>
      <c r="H32" s="24"/>
      <c r="I32" s="24"/>
      <c r="J32" s="24">
        <f>E29*F32</f>
        <v>0</v>
      </c>
      <c r="K32" s="113"/>
      <c r="N32" s="41"/>
    </row>
    <row r="33" spans="1:14" x14ac:dyDescent="0.25">
      <c r="A33" s="45"/>
      <c r="B33" s="48"/>
      <c r="C33" s="108"/>
      <c r="D33" s="111"/>
      <c r="E33" s="63"/>
      <c r="F33" s="25">
        <f>SUM(F29:F32)</f>
        <v>0</v>
      </c>
      <c r="G33" s="26"/>
      <c r="H33" s="26"/>
      <c r="I33" s="26"/>
      <c r="J33" s="26"/>
      <c r="K33" s="114"/>
      <c r="N33" s="41"/>
    </row>
    <row r="34" spans="1:14" x14ac:dyDescent="0.25">
      <c r="A34" s="43">
        <v>5</v>
      </c>
      <c r="B34" s="46"/>
      <c r="C34" s="106" t="s">
        <v>85</v>
      </c>
      <c r="D34" s="109" t="s">
        <v>20</v>
      </c>
      <c r="E34" s="61">
        <v>31</v>
      </c>
      <c r="F34" s="21">
        <v>0</v>
      </c>
      <c r="G34" s="22">
        <f>E34*F34</f>
        <v>0</v>
      </c>
      <c r="H34" s="22"/>
      <c r="I34" s="22"/>
      <c r="J34" s="22"/>
      <c r="K34" s="112">
        <f>F38*E34</f>
        <v>0</v>
      </c>
      <c r="N34" s="41"/>
    </row>
    <row r="35" spans="1:14" x14ac:dyDescent="0.25">
      <c r="A35" s="44"/>
      <c r="B35" s="47"/>
      <c r="C35" s="107"/>
      <c r="D35" s="110"/>
      <c r="E35" s="62"/>
      <c r="F35" s="23">
        <v>0</v>
      </c>
      <c r="G35" s="24"/>
      <c r="H35" s="24">
        <f>E34*F35</f>
        <v>0</v>
      </c>
      <c r="I35" s="24"/>
      <c r="J35" s="24"/>
      <c r="K35" s="113"/>
      <c r="N35" s="41"/>
    </row>
    <row r="36" spans="1:14" x14ac:dyDescent="0.25">
      <c r="A36" s="44"/>
      <c r="B36" s="47"/>
      <c r="C36" s="107"/>
      <c r="D36" s="110"/>
      <c r="E36" s="62"/>
      <c r="F36" s="23">
        <v>0</v>
      </c>
      <c r="G36" s="24"/>
      <c r="H36" s="24"/>
      <c r="I36" s="24">
        <f>E34*F36</f>
        <v>0</v>
      </c>
      <c r="J36" s="24"/>
      <c r="K36" s="113"/>
      <c r="N36" s="41"/>
    </row>
    <row r="37" spans="1:14" x14ac:dyDescent="0.25">
      <c r="A37" s="44"/>
      <c r="B37" s="47"/>
      <c r="C37" s="107"/>
      <c r="D37" s="110"/>
      <c r="E37" s="62"/>
      <c r="F37" s="23">
        <v>0</v>
      </c>
      <c r="G37" s="24"/>
      <c r="H37" s="24"/>
      <c r="I37" s="24"/>
      <c r="J37" s="24">
        <f>E34*F37</f>
        <v>0</v>
      </c>
      <c r="K37" s="113"/>
      <c r="N37" s="41"/>
    </row>
    <row r="38" spans="1:14" x14ac:dyDescent="0.25">
      <c r="A38" s="45"/>
      <c r="B38" s="48"/>
      <c r="C38" s="108"/>
      <c r="D38" s="111"/>
      <c r="E38" s="63"/>
      <c r="F38" s="25">
        <f>SUM(F34:F37)</f>
        <v>0</v>
      </c>
      <c r="G38" s="26"/>
      <c r="H38" s="26"/>
      <c r="I38" s="26"/>
      <c r="J38" s="26"/>
      <c r="K38" s="114"/>
      <c r="N38" s="41"/>
    </row>
    <row r="39" spans="1:14" x14ac:dyDescent="0.25">
      <c r="A39" s="43">
        <v>6</v>
      </c>
      <c r="B39" s="46"/>
      <c r="C39" s="106" t="s">
        <v>77</v>
      </c>
      <c r="D39" s="109" t="s">
        <v>23</v>
      </c>
      <c r="E39" s="61">
        <v>3</v>
      </c>
      <c r="F39" s="21">
        <v>0</v>
      </c>
      <c r="G39" s="22">
        <f>E39*F39</f>
        <v>0</v>
      </c>
      <c r="H39" s="22"/>
      <c r="I39" s="22"/>
      <c r="J39" s="22"/>
      <c r="K39" s="112">
        <f>F43*E39</f>
        <v>0</v>
      </c>
      <c r="N39" s="61">
        <v>360</v>
      </c>
    </row>
    <row r="40" spans="1:14" x14ac:dyDescent="0.25">
      <c r="A40" s="44"/>
      <c r="B40" s="47"/>
      <c r="C40" s="107"/>
      <c r="D40" s="110"/>
      <c r="E40" s="62"/>
      <c r="F40" s="23">
        <v>0</v>
      </c>
      <c r="G40" s="24"/>
      <c r="H40" s="24">
        <f>E39*F40</f>
        <v>0</v>
      </c>
      <c r="I40" s="24"/>
      <c r="J40" s="24"/>
      <c r="K40" s="113"/>
      <c r="N40" s="62"/>
    </row>
    <row r="41" spans="1:14" x14ac:dyDescent="0.25">
      <c r="A41" s="44"/>
      <c r="B41" s="47"/>
      <c r="C41" s="107"/>
      <c r="D41" s="110"/>
      <c r="E41" s="62"/>
      <c r="F41" s="23">
        <v>0</v>
      </c>
      <c r="G41" s="24"/>
      <c r="H41" s="24"/>
      <c r="I41" s="24">
        <f>E39*F41</f>
        <v>0</v>
      </c>
      <c r="J41" s="24"/>
      <c r="K41" s="113"/>
      <c r="N41" s="62"/>
    </row>
    <row r="42" spans="1:14" x14ac:dyDescent="0.25">
      <c r="A42" s="44"/>
      <c r="B42" s="47"/>
      <c r="C42" s="107"/>
      <c r="D42" s="110"/>
      <c r="E42" s="62"/>
      <c r="F42" s="23">
        <v>0</v>
      </c>
      <c r="G42" s="24"/>
      <c r="H42" s="24"/>
      <c r="I42" s="24"/>
      <c r="J42" s="24">
        <f>E39*F42</f>
        <v>0</v>
      </c>
      <c r="K42" s="113"/>
      <c r="N42" s="62"/>
    </row>
    <row r="43" spans="1:14" x14ac:dyDescent="0.25">
      <c r="A43" s="45"/>
      <c r="B43" s="48"/>
      <c r="C43" s="108"/>
      <c r="D43" s="111"/>
      <c r="E43" s="63"/>
      <c r="F43" s="25">
        <f>SUM(F39:F42)</f>
        <v>0</v>
      </c>
      <c r="G43" s="26"/>
      <c r="H43" s="26"/>
      <c r="I43" s="26"/>
      <c r="J43" s="26"/>
      <c r="K43" s="114"/>
      <c r="N43" s="63"/>
    </row>
    <row r="44" spans="1:14" x14ac:dyDescent="0.25">
      <c r="A44" s="43">
        <v>7</v>
      </c>
      <c r="B44" s="46"/>
      <c r="C44" s="49" t="s">
        <v>78</v>
      </c>
      <c r="D44" s="52" t="s">
        <v>20</v>
      </c>
      <c r="E44" s="55">
        <v>23</v>
      </c>
      <c r="F44" s="21">
        <v>0</v>
      </c>
      <c r="G44" s="22">
        <f>E44*F44</f>
        <v>0</v>
      </c>
      <c r="H44" s="22"/>
      <c r="I44" s="22"/>
      <c r="J44" s="22"/>
      <c r="K44" s="58">
        <f>F48*E44</f>
        <v>0</v>
      </c>
      <c r="N44" s="55">
        <v>330</v>
      </c>
    </row>
    <row r="45" spans="1:14" x14ac:dyDescent="0.25">
      <c r="A45" s="44"/>
      <c r="B45" s="47"/>
      <c r="C45" s="50"/>
      <c r="D45" s="53"/>
      <c r="E45" s="56"/>
      <c r="F45" s="23">
        <v>0</v>
      </c>
      <c r="G45" s="24"/>
      <c r="H45" s="24">
        <f>E44*F45</f>
        <v>0</v>
      </c>
      <c r="I45" s="24"/>
      <c r="J45" s="24"/>
      <c r="K45" s="59"/>
      <c r="N45" s="56"/>
    </row>
    <row r="46" spans="1:14" x14ac:dyDescent="0.25">
      <c r="A46" s="44"/>
      <c r="B46" s="47"/>
      <c r="C46" s="50"/>
      <c r="D46" s="53"/>
      <c r="E46" s="56"/>
      <c r="F46" s="23">
        <v>0</v>
      </c>
      <c r="G46" s="24"/>
      <c r="H46" s="24"/>
      <c r="I46" s="24">
        <f>E44*F46</f>
        <v>0</v>
      </c>
      <c r="J46" s="24"/>
      <c r="K46" s="59"/>
      <c r="N46" s="56"/>
    </row>
    <row r="47" spans="1:14" x14ac:dyDescent="0.25">
      <c r="A47" s="44"/>
      <c r="B47" s="47"/>
      <c r="C47" s="50"/>
      <c r="D47" s="53"/>
      <c r="E47" s="56"/>
      <c r="F47" s="23">
        <v>0</v>
      </c>
      <c r="G47" s="24"/>
      <c r="H47" s="24"/>
      <c r="I47" s="24"/>
      <c r="J47" s="24">
        <f>E44*F47</f>
        <v>0</v>
      </c>
      <c r="K47" s="59"/>
      <c r="N47" s="56"/>
    </row>
    <row r="48" spans="1:14" x14ac:dyDescent="0.25">
      <c r="A48" s="45"/>
      <c r="B48" s="48"/>
      <c r="C48" s="51"/>
      <c r="D48" s="54"/>
      <c r="E48" s="57"/>
      <c r="F48" s="25">
        <f>SUM(F44:F47)</f>
        <v>0</v>
      </c>
      <c r="G48" s="26"/>
      <c r="H48" s="26"/>
      <c r="I48" s="26"/>
      <c r="J48" s="26"/>
      <c r="K48" s="60"/>
      <c r="N48" s="57"/>
    </row>
    <row r="49" spans="1:14" x14ac:dyDescent="0.25">
      <c r="A49" s="43">
        <v>8</v>
      </c>
      <c r="B49" s="46"/>
      <c r="C49" s="106" t="s">
        <v>86</v>
      </c>
      <c r="D49" s="109" t="s">
        <v>20</v>
      </c>
      <c r="E49" s="61">
        <v>23</v>
      </c>
      <c r="F49" s="21">
        <v>0</v>
      </c>
      <c r="G49" s="22">
        <f>E49*F49</f>
        <v>0</v>
      </c>
      <c r="H49" s="22"/>
      <c r="I49" s="22"/>
      <c r="J49" s="22"/>
      <c r="K49" s="112">
        <f>F53*E49</f>
        <v>0</v>
      </c>
      <c r="L49" s="40"/>
      <c r="N49" s="61">
        <v>2148</v>
      </c>
    </row>
    <row r="50" spans="1:14" x14ac:dyDescent="0.25">
      <c r="A50" s="44"/>
      <c r="B50" s="47"/>
      <c r="C50" s="107"/>
      <c r="D50" s="110"/>
      <c r="E50" s="62"/>
      <c r="F50" s="23">
        <v>0</v>
      </c>
      <c r="G50" s="24"/>
      <c r="H50" s="24">
        <f>E49*F50</f>
        <v>0</v>
      </c>
      <c r="I50" s="24"/>
      <c r="J50" s="24"/>
      <c r="K50" s="113"/>
      <c r="L50" s="40"/>
      <c r="N50" s="62"/>
    </row>
    <row r="51" spans="1:14" x14ac:dyDescent="0.25">
      <c r="A51" s="44"/>
      <c r="B51" s="47"/>
      <c r="C51" s="107"/>
      <c r="D51" s="110"/>
      <c r="E51" s="62"/>
      <c r="F51" s="23">
        <v>0</v>
      </c>
      <c r="G51" s="24"/>
      <c r="H51" s="24"/>
      <c r="I51" s="24">
        <f>E49*F51</f>
        <v>0</v>
      </c>
      <c r="J51" s="24"/>
      <c r="K51" s="113"/>
      <c r="L51" s="40"/>
      <c r="N51" s="62"/>
    </row>
    <row r="52" spans="1:14" x14ac:dyDescent="0.25">
      <c r="A52" s="44"/>
      <c r="B52" s="47"/>
      <c r="C52" s="107"/>
      <c r="D52" s="110"/>
      <c r="E52" s="62"/>
      <c r="F52" s="23">
        <v>0</v>
      </c>
      <c r="G52" s="24"/>
      <c r="H52" s="24"/>
      <c r="I52" s="24"/>
      <c r="J52" s="24">
        <f>E49*F52</f>
        <v>0</v>
      </c>
      <c r="K52" s="113"/>
      <c r="L52" s="40"/>
      <c r="N52" s="62"/>
    </row>
    <row r="53" spans="1:14" ht="21.75" customHeight="1" x14ac:dyDescent="0.25">
      <c r="A53" s="45"/>
      <c r="B53" s="48"/>
      <c r="C53" s="108"/>
      <c r="D53" s="111"/>
      <c r="E53" s="63"/>
      <c r="F53" s="25">
        <f>SUM(F49:F52)</f>
        <v>0</v>
      </c>
      <c r="G53" s="26"/>
      <c r="H53" s="26"/>
      <c r="I53" s="26"/>
      <c r="J53" s="26"/>
      <c r="K53" s="114"/>
      <c r="L53" s="40"/>
      <c r="N53" s="63"/>
    </row>
    <row r="54" spans="1:14" x14ac:dyDescent="0.25">
      <c r="A54" s="43">
        <v>9</v>
      </c>
      <c r="B54" s="46"/>
      <c r="C54" s="106" t="s">
        <v>87</v>
      </c>
      <c r="D54" s="109" t="s">
        <v>20</v>
      </c>
      <c r="E54" s="61">
        <v>23</v>
      </c>
      <c r="F54" s="21">
        <v>0</v>
      </c>
      <c r="G54" s="22">
        <f>E54*F54</f>
        <v>0</v>
      </c>
      <c r="H54" s="22"/>
      <c r="I54" s="22"/>
      <c r="J54" s="22"/>
      <c r="K54" s="112">
        <f>F58*E54</f>
        <v>0</v>
      </c>
      <c r="L54" s="40"/>
      <c r="N54" s="61">
        <v>2148</v>
      </c>
    </row>
    <row r="55" spans="1:14" x14ac:dyDescent="0.25">
      <c r="A55" s="44"/>
      <c r="B55" s="47"/>
      <c r="C55" s="107"/>
      <c r="D55" s="110"/>
      <c r="E55" s="62"/>
      <c r="F55" s="23">
        <v>0</v>
      </c>
      <c r="G55" s="24"/>
      <c r="H55" s="24">
        <f>E54*F55</f>
        <v>0</v>
      </c>
      <c r="I55" s="24"/>
      <c r="J55" s="24"/>
      <c r="K55" s="113"/>
      <c r="L55" s="40"/>
      <c r="N55" s="62"/>
    </row>
    <row r="56" spans="1:14" x14ac:dyDescent="0.25">
      <c r="A56" s="44"/>
      <c r="B56" s="47"/>
      <c r="C56" s="107"/>
      <c r="D56" s="110"/>
      <c r="E56" s="62"/>
      <c r="F56" s="23">
        <v>0</v>
      </c>
      <c r="G56" s="24"/>
      <c r="H56" s="24"/>
      <c r="I56" s="24">
        <f>E54*F56</f>
        <v>0</v>
      </c>
      <c r="J56" s="24"/>
      <c r="K56" s="113"/>
      <c r="L56" s="40"/>
      <c r="N56" s="62"/>
    </row>
    <row r="57" spans="1:14" x14ac:dyDescent="0.25">
      <c r="A57" s="44"/>
      <c r="B57" s="47"/>
      <c r="C57" s="107"/>
      <c r="D57" s="110"/>
      <c r="E57" s="62"/>
      <c r="F57" s="23">
        <v>0</v>
      </c>
      <c r="G57" s="24"/>
      <c r="H57" s="24"/>
      <c r="I57" s="24"/>
      <c r="J57" s="24">
        <f>E54*F57</f>
        <v>0</v>
      </c>
      <c r="K57" s="113"/>
      <c r="L57" s="40"/>
      <c r="N57" s="62"/>
    </row>
    <row r="58" spans="1:14" ht="21.75" customHeight="1" x14ac:dyDescent="0.25">
      <c r="A58" s="45"/>
      <c r="B58" s="48"/>
      <c r="C58" s="108"/>
      <c r="D58" s="111"/>
      <c r="E58" s="63"/>
      <c r="F58" s="25">
        <f>SUM(F54:F57)</f>
        <v>0</v>
      </c>
      <c r="G58" s="26"/>
      <c r="H58" s="26"/>
      <c r="I58" s="26"/>
      <c r="J58" s="26"/>
      <c r="K58" s="114"/>
      <c r="L58" s="40"/>
      <c r="N58" s="63"/>
    </row>
    <row r="59" spans="1:14" x14ac:dyDescent="0.25">
      <c r="A59" s="43">
        <v>10</v>
      </c>
      <c r="B59" s="46"/>
      <c r="C59" s="106" t="s">
        <v>79</v>
      </c>
      <c r="D59" s="109" t="s">
        <v>20</v>
      </c>
      <c r="E59" s="61">
        <v>23</v>
      </c>
      <c r="F59" s="21">
        <v>0</v>
      </c>
      <c r="G59" s="22">
        <f>E59*F59</f>
        <v>0</v>
      </c>
      <c r="H59" s="22"/>
      <c r="I59" s="22"/>
      <c r="J59" s="22"/>
      <c r="K59" s="112">
        <f>F63*E59</f>
        <v>0</v>
      </c>
      <c r="L59" s="40"/>
      <c r="N59" s="61">
        <v>2148</v>
      </c>
    </row>
    <row r="60" spans="1:14" x14ac:dyDescent="0.25">
      <c r="A60" s="44"/>
      <c r="B60" s="47"/>
      <c r="C60" s="107"/>
      <c r="D60" s="110"/>
      <c r="E60" s="62"/>
      <c r="F60" s="23">
        <v>0</v>
      </c>
      <c r="G60" s="24"/>
      <c r="H60" s="24">
        <f>E59*F60</f>
        <v>0</v>
      </c>
      <c r="I60" s="24"/>
      <c r="J60" s="24"/>
      <c r="K60" s="113"/>
      <c r="L60" s="40"/>
      <c r="N60" s="62"/>
    </row>
    <row r="61" spans="1:14" x14ac:dyDescent="0.25">
      <c r="A61" s="44"/>
      <c r="B61" s="47"/>
      <c r="C61" s="107"/>
      <c r="D61" s="110"/>
      <c r="E61" s="62"/>
      <c r="F61" s="23">
        <v>0</v>
      </c>
      <c r="G61" s="24"/>
      <c r="H61" s="24"/>
      <c r="I61" s="24">
        <f>E59*F61</f>
        <v>0</v>
      </c>
      <c r="J61" s="24"/>
      <c r="K61" s="113"/>
      <c r="L61" s="40"/>
      <c r="N61" s="62"/>
    </row>
    <row r="62" spans="1:14" x14ac:dyDescent="0.25">
      <c r="A62" s="44"/>
      <c r="B62" s="47"/>
      <c r="C62" s="107"/>
      <c r="D62" s="110"/>
      <c r="E62" s="62"/>
      <c r="F62" s="23">
        <v>0</v>
      </c>
      <c r="G62" s="24"/>
      <c r="H62" s="24"/>
      <c r="I62" s="24"/>
      <c r="J62" s="24">
        <f>E59*F62</f>
        <v>0</v>
      </c>
      <c r="K62" s="113"/>
      <c r="L62" s="40"/>
      <c r="N62" s="62"/>
    </row>
    <row r="63" spans="1:14" ht="18" customHeight="1" x14ac:dyDescent="0.25">
      <c r="A63" s="45"/>
      <c r="B63" s="48"/>
      <c r="C63" s="108"/>
      <c r="D63" s="111"/>
      <c r="E63" s="63"/>
      <c r="F63" s="25">
        <f>SUM(F59:F62)</f>
        <v>0</v>
      </c>
      <c r="G63" s="26"/>
      <c r="H63" s="26"/>
      <c r="I63" s="26"/>
      <c r="J63" s="26"/>
      <c r="K63" s="114"/>
      <c r="L63" s="40"/>
      <c r="N63" s="63"/>
    </row>
    <row r="64" spans="1:14" x14ac:dyDescent="0.25">
      <c r="A64" s="18"/>
      <c r="B64" s="4"/>
      <c r="C64" s="64" t="s">
        <v>80</v>
      </c>
      <c r="D64" s="65"/>
      <c r="E64" s="65"/>
      <c r="F64" s="65"/>
      <c r="G64" s="66"/>
      <c r="H64" s="19"/>
      <c r="I64" s="19"/>
      <c r="J64" s="19"/>
      <c r="K64" s="20"/>
    </row>
    <row r="65" spans="1:14" x14ac:dyDescent="0.25">
      <c r="A65" s="43">
        <v>11</v>
      </c>
      <c r="B65" s="46"/>
      <c r="C65" s="106" t="s">
        <v>81</v>
      </c>
      <c r="D65" s="109" t="s">
        <v>20</v>
      </c>
      <c r="E65" s="61">
        <v>15</v>
      </c>
      <c r="F65" s="21">
        <v>0</v>
      </c>
      <c r="G65" s="22">
        <f>E65*F65</f>
        <v>0</v>
      </c>
      <c r="H65" s="22"/>
      <c r="I65" s="22"/>
      <c r="J65" s="22"/>
      <c r="K65" s="112">
        <f>F69*E65</f>
        <v>0</v>
      </c>
      <c r="N65" s="41"/>
    </row>
    <row r="66" spans="1:14" x14ac:dyDescent="0.25">
      <c r="A66" s="44"/>
      <c r="B66" s="47"/>
      <c r="C66" s="107"/>
      <c r="D66" s="110"/>
      <c r="E66" s="62"/>
      <c r="F66" s="23">
        <v>0</v>
      </c>
      <c r="G66" s="24"/>
      <c r="H66" s="24">
        <f>E65*F66</f>
        <v>0</v>
      </c>
      <c r="I66" s="24"/>
      <c r="J66" s="24"/>
      <c r="K66" s="113"/>
      <c r="N66" s="41"/>
    </row>
    <row r="67" spans="1:14" x14ac:dyDescent="0.25">
      <c r="A67" s="44"/>
      <c r="B67" s="47"/>
      <c r="C67" s="107"/>
      <c r="D67" s="110"/>
      <c r="E67" s="62"/>
      <c r="F67" s="23">
        <v>0</v>
      </c>
      <c r="G67" s="24"/>
      <c r="H67" s="24"/>
      <c r="I67" s="24">
        <f>E65*F67</f>
        <v>0</v>
      </c>
      <c r="J67" s="24"/>
      <c r="K67" s="113"/>
      <c r="N67" s="41"/>
    </row>
    <row r="68" spans="1:14" x14ac:dyDescent="0.25">
      <c r="A68" s="44"/>
      <c r="B68" s="47"/>
      <c r="C68" s="107"/>
      <c r="D68" s="110"/>
      <c r="E68" s="62"/>
      <c r="F68" s="23">
        <v>0</v>
      </c>
      <c r="G68" s="24"/>
      <c r="H68" s="24"/>
      <c r="I68" s="24"/>
      <c r="J68" s="24">
        <f>E65*F68</f>
        <v>0</v>
      </c>
      <c r="K68" s="113"/>
      <c r="N68" s="41"/>
    </row>
    <row r="69" spans="1:14" x14ac:dyDescent="0.25">
      <c r="A69" s="45"/>
      <c r="B69" s="48"/>
      <c r="C69" s="108"/>
      <c r="D69" s="111"/>
      <c r="E69" s="63"/>
      <c r="F69" s="25">
        <f>SUM(F65:F68)</f>
        <v>0</v>
      </c>
      <c r="G69" s="26"/>
      <c r="H69" s="26"/>
      <c r="I69" s="26"/>
      <c r="J69" s="26"/>
      <c r="K69" s="114"/>
      <c r="N69" s="41"/>
    </row>
    <row r="70" spans="1:14" x14ac:dyDescent="0.25">
      <c r="A70" s="43">
        <v>12</v>
      </c>
      <c r="B70" s="46"/>
      <c r="C70" s="106" t="s">
        <v>77</v>
      </c>
      <c r="D70" s="109" t="s">
        <v>23</v>
      </c>
      <c r="E70" s="61">
        <v>2</v>
      </c>
      <c r="F70" s="21">
        <v>0</v>
      </c>
      <c r="G70" s="22">
        <f>E70*F70</f>
        <v>0</v>
      </c>
      <c r="H70" s="22"/>
      <c r="I70" s="22"/>
      <c r="J70" s="22"/>
      <c r="K70" s="112">
        <f>F74*E70</f>
        <v>0</v>
      </c>
      <c r="N70" s="61">
        <v>360</v>
      </c>
    </row>
    <row r="71" spans="1:14" x14ac:dyDescent="0.25">
      <c r="A71" s="44"/>
      <c r="B71" s="47"/>
      <c r="C71" s="107"/>
      <c r="D71" s="110"/>
      <c r="E71" s="62"/>
      <c r="F71" s="23">
        <v>0</v>
      </c>
      <c r="G71" s="24"/>
      <c r="H71" s="24">
        <f>E70*F71</f>
        <v>0</v>
      </c>
      <c r="I71" s="24"/>
      <c r="J71" s="24"/>
      <c r="K71" s="113"/>
      <c r="N71" s="62"/>
    </row>
    <row r="72" spans="1:14" x14ac:dyDescent="0.25">
      <c r="A72" s="44"/>
      <c r="B72" s="47"/>
      <c r="C72" s="107"/>
      <c r="D72" s="110"/>
      <c r="E72" s="62"/>
      <c r="F72" s="23">
        <v>0</v>
      </c>
      <c r="G72" s="24"/>
      <c r="H72" s="24"/>
      <c r="I72" s="24">
        <f>E70*F72</f>
        <v>0</v>
      </c>
      <c r="J72" s="24"/>
      <c r="K72" s="113"/>
      <c r="N72" s="62"/>
    </row>
    <row r="73" spans="1:14" x14ac:dyDescent="0.25">
      <c r="A73" s="44"/>
      <c r="B73" s="47"/>
      <c r="C73" s="107"/>
      <c r="D73" s="110"/>
      <c r="E73" s="62"/>
      <c r="F73" s="23">
        <v>0</v>
      </c>
      <c r="G73" s="24"/>
      <c r="H73" s="24"/>
      <c r="I73" s="24"/>
      <c r="J73" s="24">
        <f>E70*F73</f>
        <v>0</v>
      </c>
      <c r="K73" s="113"/>
      <c r="N73" s="62"/>
    </row>
    <row r="74" spans="1:14" x14ac:dyDescent="0.25">
      <c r="A74" s="45"/>
      <c r="B74" s="48"/>
      <c r="C74" s="108"/>
      <c r="D74" s="111"/>
      <c r="E74" s="63"/>
      <c r="F74" s="25">
        <f>SUM(F70:F73)</f>
        <v>0</v>
      </c>
      <c r="G74" s="26"/>
      <c r="H74" s="26"/>
      <c r="I74" s="26"/>
      <c r="J74" s="26"/>
      <c r="K74" s="114"/>
      <c r="N74" s="63"/>
    </row>
    <row r="75" spans="1:14" x14ac:dyDescent="0.25">
      <c r="A75" s="43">
        <v>13</v>
      </c>
      <c r="B75" s="46"/>
      <c r="C75" s="49" t="s">
        <v>78</v>
      </c>
      <c r="D75" s="52" t="s">
        <v>20</v>
      </c>
      <c r="E75" s="55">
        <v>20</v>
      </c>
      <c r="F75" s="21">
        <v>0</v>
      </c>
      <c r="G75" s="22">
        <f>E75*F75</f>
        <v>0</v>
      </c>
      <c r="H75" s="22"/>
      <c r="I75" s="22"/>
      <c r="J75" s="22"/>
      <c r="K75" s="58">
        <f>F79*E75</f>
        <v>0</v>
      </c>
      <c r="N75" s="55">
        <v>330</v>
      </c>
    </row>
    <row r="76" spans="1:14" x14ac:dyDescent="0.25">
      <c r="A76" s="44"/>
      <c r="B76" s="47"/>
      <c r="C76" s="50"/>
      <c r="D76" s="53"/>
      <c r="E76" s="56"/>
      <c r="F76" s="23">
        <v>0</v>
      </c>
      <c r="G76" s="24"/>
      <c r="H76" s="24">
        <f>E75*F76</f>
        <v>0</v>
      </c>
      <c r="I76" s="24"/>
      <c r="J76" s="24"/>
      <c r="K76" s="59"/>
      <c r="N76" s="56"/>
    </row>
    <row r="77" spans="1:14" x14ac:dyDescent="0.25">
      <c r="A77" s="44"/>
      <c r="B77" s="47"/>
      <c r="C77" s="50"/>
      <c r="D77" s="53"/>
      <c r="E77" s="56"/>
      <c r="F77" s="23">
        <v>0</v>
      </c>
      <c r="G77" s="24"/>
      <c r="H77" s="24"/>
      <c r="I77" s="24">
        <f>E75*F77</f>
        <v>0</v>
      </c>
      <c r="J77" s="24"/>
      <c r="K77" s="59"/>
      <c r="N77" s="56"/>
    </row>
    <row r="78" spans="1:14" x14ac:dyDescent="0.25">
      <c r="A78" s="44"/>
      <c r="B78" s="47"/>
      <c r="C78" s="50"/>
      <c r="D78" s="53"/>
      <c r="E78" s="56"/>
      <c r="F78" s="23">
        <v>0</v>
      </c>
      <c r="G78" s="24"/>
      <c r="H78" s="24"/>
      <c r="I78" s="24"/>
      <c r="J78" s="24">
        <f>E75*F78</f>
        <v>0</v>
      </c>
      <c r="K78" s="59"/>
      <c r="N78" s="56"/>
    </row>
    <row r="79" spans="1:14" x14ac:dyDescent="0.25">
      <c r="A79" s="45"/>
      <c r="B79" s="48"/>
      <c r="C79" s="51"/>
      <c r="D79" s="54"/>
      <c r="E79" s="57"/>
      <c r="F79" s="25">
        <f>SUM(F75:F78)</f>
        <v>0</v>
      </c>
      <c r="G79" s="26"/>
      <c r="H79" s="26"/>
      <c r="I79" s="26"/>
      <c r="J79" s="26"/>
      <c r="K79" s="60"/>
      <c r="N79" s="57"/>
    </row>
    <row r="80" spans="1:14" x14ac:dyDescent="0.25">
      <c r="A80" s="43">
        <v>14</v>
      </c>
      <c r="B80" s="46"/>
      <c r="C80" s="106" t="s">
        <v>86</v>
      </c>
      <c r="D80" s="109" t="s">
        <v>20</v>
      </c>
      <c r="E80" s="61">
        <v>20</v>
      </c>
      <c r="F80" s="21">
        <v>0</v>
      </c>
      <c r="G80" s="22">
        <f>E80*F80</f>
        <v>0</v>
      </c>
      <c r="H80" s="22"/>
      <c r="I80" s="22"/>
      <c r="J80" s="22"/>
      <c r="K80" s="112">
        <f>F84*E80</f>
        <v>0</v>
      </c>
      <c r="L80" s="40"/>
      <c r="N80" s="61">
        <v>2148</v>
      </c>
    </row>
    <row r="81" spans="1:14" x14ac:dyDescent="0.25">
      <c r="A81" s="44"/>
      <c r="B81" s="47"/>
      <c r="C81" s="107"/>
      <c r="D81" s="110"/>
      <c r="E81" s="62"/>
      <c r="F81" s="23">
        <v>0</v>
      </c>
      <c r="G81" s="24"/>
      <c r="H81" s="24">
        <f>E80*F81</f>
        <v>0</v>
      </c>
      <c r="I81" s="24"/>
      <c r="J81" s="24"/>
      <c r="K81" s="113"/>
      <c r="L81" s="40"/>
      <c r="N81" s="62"/>
    </row>
    <row r="82" spans="1:14" x14ac:dyDescent="0.25">
      <c r="A82" s="44"/>
      <c r="B82" s="47"/>
      <c r="C82" s="107"/>
      <c r="D82" s="110"/>
      <c r="E82" s="62"/>
      <c r="F82" s="23">
        <v>0</v>
      </c>
      <c r="G82" s="24"/>
      <c r="H82" s="24"/>
      <c r="I82" s="24">
        <f>E80*F82</f>
        <v>0</v>
      </c>
      <c r="J82" s="24"/>
      <c r="K82" s="113"/>
      <c r="L82" s="40"/>
      <c r="N82" s="62"/>
    </row>
    <row r="83" spans="1:14" x14ac:dyDescent="0.25">
      <c r="A83" s="44"/>
      <c r="B83" s="47"/>
      <c r="C83" s="107"/>
      <c r="D83" s="110"/>
      <c r="E83" s="62"/>
      <c r="F83" s="23">
        <v>0</v>
      </c>
      <c r="G83" s="24"/>
      <c r="H83" s="24"/>
      <c r="I83" s="24"/>
      <c r="J83" s="24">
        <f>E80*F83</f>
        <v>0</v>
      </c>
      <c r="K83" s="113"/>
      <c r="L83" s="40"/>
      <c r="N83" s="62"/>
    </row>
    <row r="84" spans="1:14" ht="21.75" customHeight="1" x14ac:dyDescent="0.25">
      <c r="A84" s="45"/>
      <c r="B84" s="48"/>
      <c r="C84" s="108"/>
      <c r="D84" s="111"/>
      <c r="E84" s="63"/>
      <c r="F84" s="25">
        <f>SUM(F80:F83)</f>
        <v>0</v>
      </c>
      <c r="G84" s="26"/>
      <c r="H84" s="26"/>
      <c r="I84" s="26"/>
      <c r="J84" s="26"/>
      <c r="K84" s="114"/>
      <c r="L84" s="40"/>
      <c r="N84" s="63"/>
    </row>
    <row r="85" spans="1:14" x14ac:dyDescent="0.25">
      <c r="A85" s="43">
        <v>15</v>
      </c>
      <c r="B85" s="46"/>
      <c r="C85" s="106" t="s">
        <v>88</v>
      </c>
      <c r="D85" s="109" t="s">
        <v>20</v>
      </c>
      <c r="E85" s="61">
        <v>20</v>
      </c>
      <c r="F85" s="21">
        <v>0</v>
      </c>
      <c r="G85" s="22">
        <f>E85*F85</f>
        <v>0</v>
      </c>
      <c r="H85" s="22"/>
      <c r="I85" s="22"/>
      <c r="J85" s="22"/>
      <c r="K85" s="112">
        <f>F89*E85</f>
        <v>0</v>
      </c>
      <c r="L85" s="40"/>
      <c r="N85" s="61">
        <v>2148</v>
      </c>
    </row>
    <row r="86" spans="1:14" x14ac:dyDescent="0.25">
      <c r="A86" s="44"/>
      <c r="B86" s="47"/>
      <c r="C86" s="107"/>
      <c r="D86" s="110"/>
      <c r="E86" s="62"/>
      <c r="F86" s="23">
        <v>0</v>
      </c>
      <c r="G86" s="24"/>
      <c r="H86" s="24">
        <f>E85*F86</f>
        <v>0</v>
      </c>
      <c r="I86" s="24"/>
      <c r="J86" s="24"/>
      <c r="K86" s="113"/>
      <c r="L86" s="40"/>
      <c r="N86" s="62"/>
    </row>
    <row r="87" spans="1:14" x14ac:dyDescent="0.25">
      <c r="A87" s="44"/>
      <c r="B87" s="47"/>
      <c r="C87" s="107"/>
      <c r="D87" s="110"/>
      <c r="E87" s="62"/>
      <c r="F87" s="23">
        <v>0</v>
      </c>
      <c r="G87" s="24"/>
      <c r="H87" s="24"/>
      <c r="I87" s="24">
        <f>E85*F87</f>
        <v>0</v>
      </c>
      <c r="J87" s="24"/>
      <c r="K87" s="113"/>
      <c r="L87" s="40"/>
      <c r="N87" s="62"/>
    </row>
    <row r="88" spans="1:14" x14ac:dyDescent="0.25">
      <c r="A88" s="44"/>
      <c r="B88" s="47"/>
      <c r="C88" s="107"/>
      <c r="D88" s="110"/>
      <c r="E88" s="62"/>
      <c r="F88" s="23">
        <v>0</v>
      </c>
      <c r="G88" s="24"/>
      <c r="H88" s="24"/>
      <c r="I88" s="24"/>
      <c r="J88" s="24">
        <f>E85*F88</f>
        <v>0</v>
      </c>
      <c r="K88" s="113"/>
      <c r="L88" s="40"/>
      <c r="N88" s="62"/>
    </row>
    <row r="89" spans="1:14" ht="21.75" customHeight="1" x14ac:dyDescent="0.25">
      <c r="A89" s="45"/>
      <c r="B89" s="48"/>
      <c r="C89" s="108"/>
      <c r="D89" s="111"/>
      <c r="E89" s="63"/>
      <c r="F89" s="25">
        <f>SUM(F85:F88)</f>
        <v>0</v>
      </c>
      <c r="G89" s="26"/>
      <c r="H89" s="26"/>
      <c r="I89" s="26"/>
      <c r="J89" s="26"/>
      <c r="K89" s="114"/>
      <c r="L89" s="40"/>
      <c r="N89" s="63"/>
    </row>
    <row r="90" spans="1:14" x14ac:dyDescent="0.25">
      <c r="A90" s="43">
        <v>16</v>
      </c>
      <c r="B90" s="46"/>
      <c r="C90" s="106" t="s">
        <v>79</v>
      </c>
      <c r="D90" s="109" t="s">
        <v>20</v>
      </c>
      <c r="E90" s="61">
        <v>20</v>
      </c>
      <c r="F90" s="21">
        <v>0</v>
      </c>
      <c r="G90" s="22">
        <f>E90*F90</f>
        <v>0</v>
      </c>
      <c r="H90" s="22"/>
      <c r="I90" s="22"/>
      <c r="J90" s="22"/>
      <c r="K90" s="112">
        <f>F94*E90</f>
        <v>0</v>
      </c>
      <c r="L90" s="40"/>
      <c r="N90" s="61">
        <v>2148</v>
      </c>
    </row>
    <row r="91" spans="1:14" x14ac:dyDescent="0.25">
      <c r="A91" s="44"/>
      <c r="B91" s="47"/>
      <c r="C91" s="107"/>
      <c r="D91" s="110"/>
      <c r="E91" s="62"/>
      <c r="F91" s="23">
        <v>0</v>
      </c>
      <c r="G91" s="24"/>
      <c r="H91" s="24">
        <f>E90*F91</f>
        <v>0</v>
      </c>
      <c r="I91" s="24"/>
      <c r="J91" s="24"/>
      <c r="K91" s="113"/>
      <c r="L91" s="40"/>
      <c r="N91" s="62"/>
    </row>
    <row r="92" spans="1:14" x14ac:dyDescent="0.25">
      <c r="A92" s="44"/>
      <c r="B92" s="47"/>
      <c r="C92" s="107"/>
      <c r="D92" s="110"/>
      <c r="E92" s="62"/>
      <c r="F92" s="23">
        <v>0</v>
      </c>
      <c r="G92" s="24"/>
      <c r="H92" s="24"/>
      <c r="I92" s="24">
        <f>E90*F92</f>
        <v>0</v>
      </c>
      <c r="J92" s="24"/>
      <c r="K92" s="113"/>
      <c r="L92" s="40"/>
      <c r="N92" s="62"/>
    </row>
    <row r="93" spans="1:14" x14ac:dyDescent="0.25">
      <c r="A93" s="44"/>
      <c r="B93" s="47"/>
      <c r="C93" s="107"/>
      <c r="D93" s="110"/>
      <c r="E93" s="62"/>
      <c r="F93" s="23">
        <v>0</v>
      </c>
      <c r="G93" s="24"/>
      <c r="H93" s="24"/>
      <c r="I93" s="24"/>
      <c r="J93" s="24">
        <f>E90*F93</f>
        <v>0</v>
      </c>
      <c r="K93" s="113"/>
      <c r="L93" s="40"/>
      <c r="N93" s="62"/>
    </row>
    <row r="94" spans="1:14" ht="18" customHeight="1" x14ac:dyDescent="0.25">
      <c r="A94" s="45"/>
      <c r="B94" s="48"/>
      <c r="C94" s="108"/>
      <c r="D94" s="111"/>
      <c r="E94" s="63"/>
      <c r="F94" s="25">
        <f>SUM(F90:F93)</f>
        <v>0</v>
      </c>
      <c r="G94" s="26"/>
      <c r="H94" s="26"/>
      <c r="I94" s="26"/>
      <c r="J94" s="26"/>
      <c r="K94" s="114"/>
      <c r="L94" s="40"/>
      <c r="N94" s="63"/>
    </row>
    <row r="95" spans="1:14" x14ac:dyDescent="0.25">
      <c r="A95" s="18"/>
      <c r="B95" s="4"/>
      <c r="C95" s="64" t="s">
        <v>82</v>
      </c>
      <c r="D95" s="65"/>
      <c r="E95" s="65"/>
      <c r="F95" s="65"/>
      <c r="G95" s="66"/>
      <c r="H95" s="19"/>
      <c r="I95" s="19"/>
      <c r="J95" s="19"/>
      <c r="K95" s="20"/>
    </row>
    <row r="96" spans="1:14" x14ac:dyDescent="0.25">
      <c r="A96" s="43">
        <v>17</v>
      </c>
      <c r="B96" s="46"/>
      <c r="C96" s="49" t="s">
        <v>83</v>
      </c>
      <c r="D96" s="52" t="s">
        <v>23</v>
      </c>
      <c r="E96" s="55">
        <v>3.2</v>
      </c>
      <c r="F96" s="21">
        <v>0</v>
      </c>
      <c r="G96" s="22">
        <f>E96*F96</f>
        <v>0</v>
      </c>
      <c r="H96" s="22"/>
      <c r="I96" s="22"/>
      <c r="J96" s="22"/>
      <c r="K96" s="58">
        <f>F100*E96</f>
        <v>0</v>
      </c>
      <c r="N96" s="55">
        <v>3</v>
      </c>
    </row>
    <row r="97" spans="1:14" x14ac:dyDescent="0.25">
      <c r="A97" s="44"/>
      <c r="B97" s="47"/>
      <c r="C97" s="50"/>
      <c r="D97" s="53"/>
      <c r="E97" s="56"/>
      <c r="F97" s="23">
        <v>0</v>
      </c>
      <c r="G97" s="24"/>
      <c r="H97" s="24">
        <f>E96*F97</f>
        <v>0</v>
      </c>
      <c r="I97" s="24"/>
      <c r="J97" s="24"/>
      <c r="K97" s="59"/>
      <c r="N97" s="56"/>
    </row>
    <row r="98" spans="1:14" x14ac:dyDescent="0.25">
      <c r="A98" s="44"/>
      <c r="B98" s="47"/>
      <c r="C98" s="50"/>
      <c r="D98" s="53"/>
      <c r="E98" s="56"/>
      <c r="F98" s="23">
        <v>0</v>
      </c>
      <c r="G98" s="24"/>
      <c r="H98" s="24"/>
      <c r="I98" s="24">
        <f>E96*F98</f>
        <v>0</v>
      </c>
      <c r="J98" s="24"/>
      <c r="K98" s="59"/>
      <c r="N98" s="56"/>
    </row>
    <row r="99" spans="1:14" x14ac:dyDescent="0.25">
      <c r="A99" s="44"/>
      <c r="B99" s="47"/>
      <c r="C99" s="50"/>
      <c r="D99" s="53"/>
      <c r="E99" s="56"/>
      <c r="F99" s="23">
        <v>0</v>
      </c>
      <c r="G99" s="24"/>
      <c r="H99" s="24"/>
      <c r="I99" s="24"/>
      <c r="J99" s="24">
        <f>E96*F99</f>
        <v>0</v>
      </c>
      <c r="K99" s="59"/>
      <c r="N99" s="56"/>
    </row>
    <row r="100" spans="1:14" x14ac:dyDescent="0.25">
      <c r="A100" s="45"/>
      <c r="B100" s="48"/>
      <c r="C100" s="51"/>
      <c r="D100" s="54"/>
      <c r="E100" s="57"/>
      <c r="F100" s="25">
        <f>SUM(F96:F99)</f>
        <v>0</v>
      </c>
      <c r="G100" s="26"/>
      <c r="H100" s="26"/>
      <c r="I100" s="26"/>
      <c r="J100" s="26"/>
      <c r="K100" s="60"/>
      <c r="N100" s="57"/>
    </row>
    <row r="101" spans="1:14" x14ac:dyDescent="0.25">
      <c r="A101" s="43">
        <v>18</v>
      </c>
      <c r="B101" s="46"/>
      <c r="C101" s="106" t="s">
        <v>75</v>
      </c>
      <c r="D101" s="109" t="s">
        <v>20</v>
      </c>
      <c r="E101" s="61">
        <v>31</v>
      </c>
      <c r="F101" s="21">
        <v>0</v>
      </c>
      <c r="G101" s="22">
        <f>E101*F101</f>
        <v>0</v>
      </c>
      <c r="H101" s="22"/>
      <c r="I101" s="22"/>
      <c r="J101" s="22"/>
      <c r="K101" s="112">
        <f>F105*E101</f>
        <v>0</v>
      </c>
      <c r="N101" s="61">
        <v>50</v>
      </c>
    </row>
    <row r="102" spans="1:14" x14ac:dyDescent="0.25">
      <c r="A102" s="44"/>
      <c r="B102" s="47"/>
      <c r="C102" s="107"/>
      <c r="D102" s="110"/>
      <c r="E102" s="62"/>
      <c r="F102" s="23">
        <v>0</v>
      </c>
      <c r="G102" s="24"/>
      <c r="H102" s="24">
        <f>E101*F102</f>
        <v>0</v>
      </c>
      <c r="I102" s="24"/>
      <c r="J102" s="24"/>
      <c r="K102" s="113"/>
      <c r="N102" s="62"/>
    </row>
    <row r="103" spans="1:14" x14ac:dyDescent="0.25">
      <c r="A103" s="44"/>
      <c r="B103" s="47"/>
      <c r="C103" s="107"/>
      <c r="D103" s="110"/>
      <c r="E103" s="62"/>
      <c r="F103" s="23">
        <v>0</v>
      </c>
      <c r="G103" s="24"/>
      <c r="H103" s="24"/>
      <c r="I103" s="24">
        <f>E101*F103</f>
        <v>0</v>
      </c>
      <c r="J103" s="24"/>
      <c r="K103" s="113"/>
      <c r="N103" s="62"/>
    </row>
    <row r="104" spans="1:14" x14ac:dyDescent="0.25">
      <c r="A104" s="44"/>
      <c r="B104" s="47"/>
      <c r="C104" s="107"/>
      <c r="D104" s="110"/>
      <c r="E104" s="62"/>
      <c r="F104" s="23">
        <v>0</v>
      </c>
      <c r="G104" s="24"/>
      <c r="H104" s="24"/>
      <c r="I104" s="24"/>
      <c r="J104" s="24">
        <f>E101*F104</f>
        <v>0</v>
      </c>
      <c r="K104" s="113"/>
      <c r="N104" s="62"/>
    </row>
    <row r="105" spans="1:14" x14ac:dyDescent="0.25">
      <c r="A105" s="45"/>
      <c r="B105" s="48"/>
      <c r="C105" s="108"/>
      <c r="D105" s="111"/>
      <c r="E105" s="63"/>
      <c r="F105" s="25">
        <f>SUM(F101:F104)</f>
        <v>0</v>
      </c>
      <c r="G105" s="26"/>
      <c r="H105" s="26"/>
      <c r="I105" s="26"/>
      <c r="J105" s="26"/>
      <c r="K105" s="114"/>
      <c r="N105" s="63"/>
    </row>
    <row r="106" spans="1:14" x14ac:dyDescent="0.25">
      <c r="A106" s="43">
        <v>19</v>
      </c>
      <c r="B106" s="46"/>
      <c r="C106" s="49" t="s">
        <v>57</v>
      </c>
      <c r="D106" s="52" t="s">
        <v>20</v>
      </c>
      <c r="E106" s="55">
        <v>16</v>
      </c>
      <c r="F106" s="21">
        <v>0</v>
      </c>
      <c r="G106" s="22">
        <f>E106*F106</f>
        <v>0</v>
      </c>
      <c r="H106" s="22"/>
      <c r="I106" s="22"/>
      <c r="J106" s="22"/>
      <c r="K106" s="58">
        <f>F110*E106</f>
        <v>0</v>
      </c>
      <c r="L106" s="40"/>
      <c r="N106" s="55">
        <v>995</v>
      </c>
    </row>
    <row r="107" spans="1:14" x14ac:dyDescent="0.25">
      <c r="A107" s="44"/>
      <c r="B107" s="47"/>
      <c r="C107" s="50"/>
      <c r="D107" s="53"/>
      <c r="E107" s="56"/>
      <c r="F107" s="23">
        <v>0</v>
      </c>
      <c r="G107" s="24"/>
      <c r="H107" s="24">
        <f>E106*F107</f>
        <v>0</v>
      </c>
      <c r="I107" s="24"/>
      <c r="J107" s="24"/>
      <c r="K107" s="59"/>
      <c r="L107" s="40"/>
      <c r="N107" s="56"/>
    </row>
    <row r="108" spans="1:14" x14ac:dyDescent="0.25">
      <c r="A108" s="44"/>
      <c r="B108" s="47"/>
      <c r="C108" s="50"/>
      <c r="D108" s="53"/>
      <c r="E108" s="56"/>
      <c r="F108" s="23">
        <v>0</v>
      </c>
      <c r="G108" s="24"/>
      <c r="H108" s="24"/>
      <c r="I108" s="24">
        <f>E106*F108</f>
        <v>0</v>
      </c>
      <c r="J108" s="24"/>
      <c r="K108" s="59"/>
      <c r="L108" s="40"/>
      <c r="N108" s="56"/>
    </row>
    <row r="109" spans="1:14" x14ac:dyDescent="0.25">
      <c r="A109" s="44"/>
      <c r="B109" s="47"/>
      <c r="C109" s="50"/>
      <c r="D109" s="53"/>
      <c r="E109" s="56"/>
      <c r="F109" s="23">
        <v>0</v>
      </c>
      <c r="G109" s="24"/>
      <c r="H109" s="24"/>
      <c r="I109" s="24"/>
      <c r="J109" s="24">
        <f>E106*F109</f>
        <v>0</v>
      </c>
      <c r="K109" s="59"/>
      <c r="L109" s="40"/>
      <c r="N109" s="56"/>
    </row>
    <row r="110" spans="1:14" x14ac:dyDescent="0.25">
      <c r="A110" s="45"/>
      <c r="B110" s="48"/>
      <c r="C110" s="51"/>
      <c r="D110" s="54"/>
      <c r="E110" s="57"/>
      <c r="F110" s="25">
        <f>SUM(F106:F109)</f>
        <v>0</v>
      </c>
      <c r="G110" s="26"/>
      <c r="H110" s="26"/>
      <c r="I110" s="26"/>
      <c r="J110" s="26"/>
      <c r="K110" s="60"/>
      <c r="L110" s="40"/>
      <c r="N110" s="57"/>
    </row>
    <row r="111" spans="1:14" x14ac:dyDescent="0.25">
      <c r="A111" s="43">
        <v>20</v>
      </c>
      <c r="B111" s="46"/>
      <c r="C111" s="106" t="s">
        <v>76</v>
      </c>
      <c r="D111" s="109" t="s">
        <v>20</v>
      </c>
      <c r="E111" s="61">
        <v>16</v>
      </c>
      <c r="F111" s="21">
        <v>0</v>
      </c>
      <c r="G111" s="22">
        <f>E111*F111</f>
        <v>0</v>
      </c>
      <c r="H111" s="22"/>
      <c r="I111" s="22"/>
      <c r="J111" s="22"/>
      <c r="K111" s="112">
        <f>F115*E111</f>
        <v>0</v>
      </c>
      <c r="N111" s="41"/>
    </row>
    <row r="112" spans="1:14" x14ac:dyDescent="0.25">
      <c r="A112" s="44"/>
      <c r="B112" s="47"/>
      <c r="C112" s="107"/>
      <c r="D112" s="110"/>
      <c r="E112" s="62"/>
      <c r="F112" s="23">
        <v>0</v>
      </c>
      <c r="G112" s="24"/>
      <c r="H112" s="24">
        <f>E111*F112</f>
        <v>0</v>
      </c>
      <c r="I112" s="24"/>
      <c r="J112" s="24"/>
      <c r="K112" s="113"/>
      <c r="N112" s="41"/>
    </row>
    <row r="113" spans="1:14" x14ac:dyDescent="0.25">
      <c r="A113" s="44"/>
      <c r="B113" s="47"/>
      <c r="C113" s="107"/>
      <c r="D113" s="110"/>
      <c r="E113" s="62"/>
      <c r="F113" s="23">
        <v>0</v>
      </c>
      <c r="G113" s="24"/>
      <c r="H113" s="24"/>
      <c r="I113" s="24">
        <f>E111*F113</f>
        <v>0</v>
      </c>
      <c r="J113" s="24"/>
      <c r="K113" s="113"/>
      <c r="N113" s="41"/>
    </row>
    <row r="114" spans="1:14" x14ac:dyDescent="0.25">
      <c r="A114" s="44"/>
      <c r="B114" s="47"/>
      <c r="C114" s="107"/>
      <c r="D114" s="110"/>
      <c r="E114" s="62"/>
      <c r="F114" s="23">
        <v>0</v>
      </c>
      <c r="G114" s="24"/>
      <c r="H114" s="24"/>
      <c r="I114" s="24"/>
      <c r="J114" s="24">
        <f>E111*F114</f>
        <v>0</v>
      </c>
      <c r="K114" s="113"/>
      <c r="N114" s="41"/>
    </row>
    <row r="115" spans="1:14" x14ac:dyDescent="0.25">
      <c r="A115" s="45"/>
      <c r="B115" s="48"/>
      <c r="C115" s="108"/>
      <c r="D115" s="111"/>
      <c r="E115" s="63"/>
      <c r="F115" s="25">
        <f>SUM(F111:F114)</f>
        <v>0</v>
      </c>
      <c r="G115" s="26"/>
      <c r="H115" s="26"/>
      <c r="I115" s="26"/>
      <c r="J115" s="26"/>
      <c r="K115" s="114"/>
      <c r="N115" s="41"/>
    </row>
    <row r="116" spans="1:14" x14ac:dyDescent="0.25">
      <c r="A116" s="43">
        <v>21</v>
      </c>
      <c r="B116" s="46"/>
      <c r="C116" s="106" t="s">
        <v>85</v>
      </c>
      <c r="D116" s="109" t="s">
        <v>20</v>
      </c>
      <c r="E116" s="61">
        <v>16</v>
      </c>
      <c r="F116" s="21">
        <v>0</v>
      </c>
      <c r="G116" s="22">
        <f>E116*F116</f>
        <v>0</v>
      </c>
      <c r="H116" s="22"/>
      <c r="I116" s="22"/>
      <c r="J116" s="22"/>
      <c r="K116" s="112">
        <f>F120*E116</f>
        <v>0</v>
      </c>
      <c r="N116" s="41"/>
    </row>
    <row r="117" spans="1:14" x14ac:dyDescent="0.25">
      <c r="A117" s="44"/>
      <c r="B117" s="47"/>
      <c r="C117" s="107"/>
      <c r="D117" s="110"/>
      <c r="E117" s="62"/>
      <c r="F117" s="23">
        <v>0</v>
      </c>
      <c r="G117" s="24"/>
      <c r="H117" s="24">
        <f>E116*F117</f>
        <v>0</v>
      </c>
      <c r="I117" s="24"/>
      <c r="J117" s="24"/>
      <c r="K117" s="113"/>
      <c r="N117" s="41"/>
    </row>
    <row r="118" spans="1:14" x14ac:dyDescent="0.25">
      <c r="A118" s="44"/>
      <c r="B118" s="47"/>
      <c r="C118" s="107"/>
      <c r="D118" s="110"/>
      <c r="E118" s="62"/>
      <c r="F118" s="23">
        <v>0</v>
      </c>
      <c r="G118" s="24"/>
      <c r="H118" s="24"/>
      <c r="I118" s="24">
        <f>E116*F118</f>
        <v>0</v>
      </c>
      <c r="J118" s="24"/>
      <c r="K118" s="113"/>
      <c r="N118" s="41"/>
    </row>
    <row r="119" spans="1:14" x14ac:dyDescent="0.25">
      <c r="A119" s="44"/>
      <c r="B119" s="47"/>
      <c r="C119" s="107"/>
      <c r="D119" s="110"/>
      <c r="E119" s="62"/>
      <c r="F119" s="23">
        <v>0</v>
      </c>
      <c r="G119" s="24"/>
      <c r="H119" s="24"/>
      <c r="I119" s="24"/>
      <c r="J119" s="24">
        <f>E116*F119</f>
        <v>0</v>
      </c>
      <c r="K119" s="113"/>
      <c r="N119" s="41"/>
    </row>
    <row r="120" spans="1:14" x14ac:dyDescent="0.25">
      <c r="A120" s="45"/>
      <c r="B120" s="48"/>
      <c r="C120" s="108"/>
      <c r="D120" s="111"/>
      <c r="E120" s="63"/>
      <c r="F120" s="25">
        <f>SUM(F116:F119)</f>
        <v>0</v>
      </c>
      <c r="G120" s="26"/>
      <c r="H120" s="26"/>
      <c r="I120" s="26"/>
      <c r="J120" s="26"/>
      <c r="K120" s="114"/>
      <c r="N120" s="41"/>
    </row>
    <row r="121" spans="1:14" x14ac:dyDescent="0.25">
      <c r="A121" s="43">
        <v>22</v>
      </c>
      <c r="B121" s="46"/>
      <c r="C121" s="106" t="s">
        <v>77</v>
      </c>
      <c r="D121" s="109" t="s">
        <v>23</v>
      </c>
      <c r="E121" s="61">
        <v>1</v>
      </c>
      <c r="F121" s="21">
        <v>0</v>
      </c>
      <c r="G121" s="22">
        <f>E121*F121</f>
        <v>0</v>
      </c>
      <c r="H121" s="22"/>
      <c r="I121" s="22"/>
      <c r="J121" s="22"/>
      <c r="K121" s="112">
        <f>F125*E121</f>
        <v>0</v>
      </c>
      <c r="N121" s="61">
        <v>360</v>
      </c>
    </row>
    <row r="122" spans="1:14" x14ac:dyDescent="0.25">
      <c r="A122" s="44"/>
      <c r="B122" s="47"/>
      <c r="C122" s="107"/>
      <c r="D122" s="110"/>
      <c r="E122" s="62"/>
      <c r="F122" s="23">
        <v>0</v>
      </c>
      <c r="G122" s="24"/>
      <c r="H122" s="24">
        <f>E121*F122</f>
        <v>0</v>
      </c>
      <c r="I122" s="24"/>
      <c r="J122" s="24"/>
      <c r="K122" s="113"/>
      <c r="N122" s="62"/>
    </row>
    <row r="123" spans="1:14" x14ac:dyDescent="0.25">
      <c r="A123" s="44"/>
      <c r="B123" s="47"/>
      <c r="C123" s="107"/>
      <c r="D123" s="110"/>
      <c r="E123" s="62"/>
      <c r="F123" s="23">
        <v>0</v>
      </c>
      <c r="G123" s="24"/>
      <c r="H123" s="24"/>
      <c r="I123" s="24">
        <f>E121*F123</f>
        <v>0</v>
      </c>
      <c r="J123" s="24"/>
      <c r="K123" s="113"/>
      <c r="N123" s="62"/>
    </row>
    <row r="124" spans="1:14" x14ac:dyDescent="0.25">
      <c r="A124" s="44"/>
      <c r="B124" s="47"/>
      <c r="C124" s="107"/>
      <c r="D124" s="110"/>
      <c r="E124" s="62"/>
      <c r="F124" s="23">
        <v>0</v>
      </c>
      <c r="G124" s="24"/>
      <c r="H124" s="24"/>
      <c r="I124" s="24"/>
      <c r="J124" s="24">
        <f>E121*F124</f>
        <v>0</v>
      </c>
      <c r="K124" s="113"/>
      <c r="N124" s="62"/>
    </row>
    <row r="125" spans="1:14" x14ac:dyDescent="0.25">
      <c r="A125" s="45"/>
      <c r="B125" s="48"/>
      <c r="C125" s="108"/>
      <c r="D125" s="111"/>
      <c r="E125" s="63"/>
      <c r="F125" s="25">
        <f>SUM(F121:F124)</f>
        <v>0</v>
      </c>
      <c r="G125" s="26"/>
      <c r="H125" s="26"/>
      <c r="I125" s="26"/>
      <c r="J125" s="26"/>
      <c r="K125" s="114"/>
      <c r="N125" s="63"/>
    </row>
    <row r="126" spans="1:14" x14ac:dyDescent="0.25">
      <c r="A126" s="43">
        <v>23</v>
      </c>
      <c r="B126" s="46"/>
      <c r="C126" s="49" t="s">
        <v>78</v>
      </c>
      <c r="D126" s="52" t="s">
        <v>20</v>
      </c>
      <c r="E126" s="55">
        <v>10</v>
      </c>
      <c r="F126" s="21">
        <v>0</v>
      </c>
      <c r="G126" s="22">
        <f>E126*F126</f>
        <v>0</v>
      </c>
      <c r="H126" s="22"/>
      <c r="I126" s="22"/>
      <c r="J126" s="22"/>
      <c r="K126" s="58">
        <f>F130*E126</f>
        <v>0</v>
      </c>
      <c r="N126" s="55">
        <v>330</v>
      </c>
    </row>
    <row r="127" spans="1:14" x14ac:dyDescent="0.25">
      <c r="A127" s="44"/>
      <c r="B127" s="47"/>
      <c r="C127" s="50"/>
      <c r="D127" s="53"/>
      <c r="E127" s="56"/>
      <c r="F127" s="23">
        <v>0</v>
      </c>
      <c r="G127" s="24"/>
      <c r="H127" s="24">
        <f>E126*F127</f>
        <v>0</v>
      </c>
      <c r="I127" s="24"/>
      <c r="J127" s="24"/>
      <c r="K127" s="59"/>
      <c r="N127" s="56"/>
    </row>
    <row r="128" spans="1:14" x14ac:dyDescent="0.25">
      <c r="A128" s="44"/>
      <c r="B128" s="47"/>
      <c r="C128" s="50"/>
      <c r="D128" s="53"/>
      <c r="E128" s="56"/>
      <c r="F128" s="23">
        <v>0</v>
      </c>
      <c r="G128" s="24"/>
      <c r="H128" s="24"/>
      <c r="I128" s="24">
        <f>E126*F128</f>
        <v>0</v>
      </c>
      <c r="J128" s="24"/>
      <c r="K128" s="59"/>
      <c r="N128" s="56"/>
    </row>
    <row r="129" spans="1:14" x14ac:dyDescent="0.25">
      <c r="A129" s="44"/>
      <c r="B129" s="47"/>
      <c r="C129" s="50"/>
      <c r="D129" s="53"/>
      <c r="E129" s="56"/>
      <c r="F129" s="23">
        <v>0</v>
      </c>
      <c r="G129" s="24"/>
      <c r="H129" s="24"/>
      <c r="I129" s="24"/>
      <c r="J129" s="24">
        <f>E126*F129</f>
        <v>0</v>
      </c>
      <c r="K129" s="59"/>
      <c r="N129" s="56"/>
    </row>
    <row r="130" spans="1:14" x14ac:dyDescent="0.25">
      <c r="A130" s="45"/>
      <c r="B130" s="48"/>
      <c r="C130" s="51"/>
      <c r="D130" s="54"/>
      <c r="E130" s="57"/>
      <c r="F130" s="25">
        <f>SUM(F126:F129)</f>
        <v>0</v>
      </c>
      <c r="G130" s="26"/>
      <c r="H130" s="26"/>
      <c r="I130" s="26"/>
      <c r="J130" s="26"/>
      <c r="K130" s="60"/>
      <c r="N130" s="57"/>
    </row>
    <row r="131" spans="1:14" x14ac:dyDescent="0.25">
      <c r="A131" s="43">
        <v>24</v>
      </c>
      <c r="B131" s="46"/>
      <c r="C131" s="106" t="s">
        <v>89</v>
      </c>
      <c r="D131" s="109" t="s">
        <v>20</v>
      </c>
      <c r="E131" s="61">
        <v>10</v>
      </c>
      <c r="F131" s="21">
        <v>0</v>
      </c>
      <c r="G131" s="22">
        <f>E131*F131</f>
        <v>0</v>
      </c>
      <c r="H131" s="22"/>
      <c r="I131" s="22"/>
      <c r="J131" s="22"/>
      <c r="K131" s="112">
        <f>F135*E131</f>
        <v>0</v>
      </c>
      <c r="L131" s="40"/>
      <c r="N131" s="61">
        <v>2148</v>
      </c>
    </row>
    <row r="132" spans="1:14" x14ac:dyDescent="0.25">
      <c r="A132" s="44"/>
      <c r="B132" s="47"/>
      <c r="C132" s="107"/>
      <c r="D132" s="110"/>
      <c r="E132" s="62"/>
      <c r="F132" s="23">
        <v>0</v>
      </c>
      <c r="G132" s="24"/>
      <c r="H132" s="24">
        <f>E131*F132</f>
        <v>0</v>
      </c>
      <c r="I132" s="24"/>
      <c r="J132" s="24"/>
      <c r="K132" s="113"/>
      <c r="L132" s="40"/>
      <c r="N132" s="62"/>
    </row>
    <row r="133" spans="1:14" x14ac:dyDescent="0.25">
      <c r="A133" s="44"/>
      <c r="B133" s="47"/>
      <c r="C133" s="107"/>
      <c r="D133" s="110"/>
      <c r="E133" s="62"/>
      <c r="F133" s="23">
        <v>0</v>
      </c>
      <c r="G133" s="24"/>
      <c r="H133" s="24"/>
      <c r="I133" s="24">
        <f>E131*F133</f>
        <v>0</v>
      </c>
      <c r="J133" s="24"/>
      <c r="K133" s="113"/>
      <c r="L133" s="40"/>
      <c r="N133" s="62"/>
    </row>
    <row r="134" spans="1:14" x14ac:dyDescent="0.25">
      <c r="A134" s="44"/>
      <c r="B134" s="47"/>
      <c r="C134" s="107"/>
      <c r="D134" s="110"/>
      <c r="E134" s="62"/>
      <c r="F134" s="23">
        <v>0</v>
      </c>
      <c r="G134" s="24"/>
      <c r="H134" s="24"/>
      <c r="I134" s="24"/>
      <c r="J134" s="24">
        <f>E131*F134</f>
        <v>0</v>
      </c>
      <c r="K134" s="113"/>
      <c r="L134" s="40"/>
      <c r="N134" s="62"/>
    </row>
    <row r="135" spans="1:14" ht="21.75" customHeight="1" x14ac:dyDescent="0.25">
      <c r="A135" s="45"/>
      <c r="B135" s="48"/>
      <c r="C135" s="108"/>
      <c r="D135" s="111"/>
      <c r="E135" s="63"/>
      <c r="F135" s="25">
        <f>SUM(F131:F134)</f>
        <v>0</v>
      </c>
      <c r="G135" s="26"/>
      <c r="H135" s="26"/>
      <c r="I135" s="26"/>
      <c r="J135" s="26"/>
      <c r="K135" s="114"/>
      <c r="L135" s="40"/>
      <c r="N135" s="63"/>
    </row>
    <row r="136" spans="1:14" x14ac:dyDescent="0.25">
      <c r="A136" s="43">
        <v>25</v>
      </c>
      <c r="B136" s="46"/>
      <c r="C136" s="106" t="s">
        <v>88</v>
      </c>
      <c r="D136" s="109" t="s">
        <v>20</v>
      </c>
      <c r="E136" s="61">
        <v>10</v>
      </c>
      <c r="F136" s="21">
        <v>0</v>
      </c>
      <c r="G136" s="22">
        <f>E136*F136</f>
        <v>0</v>
      </c>
      <c r="H136" s="22"/>
      <c r="I136" s="22"/>
      <c r="J136" s="22"/>
      <c r="K136" s="112">
        <f>F140*E136</f>
        <v>0</v>
      </c>
      <c r="L136" s="40"/>
      <c r="N136" s="61">
        <v>2148</v>
      </c>
    </row>
    <row r="137" spans="1:14" x14ac:dyDescent="0.25">
      <c r="A137" s="44"/>
      <c r="B137" s="47"/>
      <c r="C137" s="107"/>
      <c r="D137" s="110"/>
      <c r="E137" s="62"/>
      <c r="F137" s="23">
        <v>0</v>
      </c>
      <c r="G137" s="24"/>
      <c r="H137" s="24">
        <f>E136*F137</f>
        <v>0</v>
      </c>
      <c r="I137" s="24"/>
      <c r="J137" s="24"/>
      <c r="K137" s="113"/>
      <c r="L137" s="40"/>
      <c r="N137" s="62"/>
    </row>
    <row r="138" spans="1:14" x14ac:dyDescent="0.25">
      <c r="A138" s="44"/>
      <c r="B138" s="47"/>
      <c r="C138" s="107"/>
      <c r="D138" s="110"/>
      <c r="E138" s="62"/>
      <c r="F138" s="23">
        <v>0</v>
      </c>
      <c r="G138" s="24"/>
      <c r="H138" s="24"/>
      <c r="I138" s="24">
        <f>E136*F138</f>
        <v>0</v>
      </c>
      <c r="J138" s="24"/>
      <c r="K138" s="113"/>
      <c r="L138" s="40"/>
      <c r="N138" s="62"/>
    </row>
    <row r="139" spans="1:14" x14ac:dyDescent="0.25">
      <c r="A139" s="44"/>
      <c r="B139" s="47"/>
      <c r="C139" s="107"/>
      <c r="D139" s="110"/>
      <c r="E139" s="62"/>
      <c r="F139" s="23">
        <v>0</v>
      </c>
      <c r="G139" s="24"/>
      <c r="H139" s="24"/>
      <c r="I139" s="24"/>
      <c r="J139" s="24">
        <f>E136*F139</f>
        <v>0</v>
      </c>
      <c r="K139" s="113"/>
      <c r="L139" s="40"/>
      <c r="N139" s="62"/>
    </row>
    <row r="140" spans="1:14" ht="21.75" customHeight="1" x14ac:dyDescent="0.25">
      <c r="A140" s="45"/>
      <c r="B140" s="48"/>
      <c r="C140" s="108"/>
      <c r="D140" s="111"/>
      <c r="E140" s="63"/>
      <c r="F140" s="25">
        <f>SUM(F136:F139)</f>
        <v>0</v>
      </c>
      <c r="G140" s="26"/>
      <c r="H140" s="26"/>
      <c r="I140" s="26"/>
      <c r="J140" s="26"/>
      <c r="K140" s="114"/>
      <c r="L140" s="40"/>
      <c r="N140" s="63"/>
    </row>
    <row r="141" spans="1:14" x14ac:dyDescent="0.25">
      <c r="A141" s="43">
        <v>26</v>
      </c>
      <c r="B141" s="46"/>
      <c r="C141" s="106" t="s">
        <v>84</v>
      </c>
      <c r="D141" s="109" t="s">
        <v>22</v>
      </c>
      <c r="E141" s="61">
        <v>1</v>
      </c>
      <c r="F141" s="21">
        <v>0</v>
      </c>
      <c r="G141" s="22">
        <f>E141*F141</f>
        <v>0</v>
      </c>
      <c r="H141" s="22"/>
      <c r="I141" s="22"/>
      <c r="J141" s="22"/>
      <c r="K141" s="112">
        <f>F145*E141</f>
        <v>0</v>
      </c>
      <c r="N141" s="41"/>
    </row>
    <row r="142" spans="1:14" x14ac:dyDescent="0.25">
      <c r="A142" s="44"/>
      <c r="B142" s="47"/>
      <c r="C142" s="107"/>
      <c r="D142" s="110"/>
      <c r="E142" s="62"/>
      <c r="F142" s="23">
        <v>0</v>
      </c>
      <c r="G142" s="24"/>
      <c r="H142" s="24">
        <f>E141*F142</f>
        <v>0</v>
      </c>
      <c r="I142" s="24"/>
      <c r="J142" s="24"/>
      <c r="K142" s="113"/>
      <c r="N142" s="41"/>
    </row>
    <row r="143" spans="1:14" x14ac:dyDescent="0.25">
      <c r="A143" s="44"/>
      <c r="B143" s="47"/>
      <c r="C143" s="107"/>
      <c r="D143" s="110"/>
      <c r="E143" s="62"/>
      <c r="F143" s="23">
        <v>0</v>
      </c>
      <c r="G143" s="24"/>
      <c r="H143" s="24"/>
      <c r="I143" s="24">
        <f>E141*F143</f>
        <v>0</v>
      </c>
      <c r="J143" s="24"/>
      <c r="K143" s="113"/>
      <c r="N143" s="41"/>
    </row>
    <row r="144" spans="1:14" x14ac:dyDescent="0.25">
      <c r="A144" s="44"/>
      <c r="B144" s="47"/>
      <c r="C144" s="107"/>
      <c r="D144" s="110"/>
      <c r="E144" s="62"/>
      <c r="F144" s="23">
        <v>0</v>
      </c>
      <c r="G144" s="24"/>
      <c r="H144" s="24"/>
      <c r="I144" s="24"/>
      <c r="J144" s="24">
        <f>E141*F144</f>
        <v>0</v>
      </c>
      <c r="K144" s="113"/>
      <c r="N144" s="41"/>
    </row>
    <row r="145" spans="1:14" x14ac:dyDescent="0.25">
      <c r="A145" s="45"/>
      <c r="B145" s="48"/>
      <c r="C145" s="108"/>
      <c r="D145" s="111"/>
      <c r="E145" s="63"/>
      <c r="F145" s="25">
        <f>SUM(F141:F144)</f>
        <v>0</v>
      </c>
      <c r="G145" s="26"/>
      <c r="H145" s="26"/>
      <c r="I145" s="26"/>
      <c r="J145" s="26"/>
      <c r="K145" s="114"/>
      <c r="N145" s="41"/>
    </row>
    <row r="146" spans="1:14" x14ac:dyDescent="0.25">
      <c r="A146" s="99" t="s">
        <v>24</v>
      </c>
      <c r="B146" s="100"/>
      <c r="C146" s="100"/>
      <c r="D146" s="100"/>
      <c r="E146" s="100"/>
      <c r="F146" s="101"/>
      <c r="G146" s="27" t="s">
        <v>25</v>
      </c>
      <c r="H146" s="27" t="s">
        <v>26</v>
      </c>
      <c r="I146" s="27" t="s">
        <v>27</v>
      </c>
      <c r="J146" s="27" t="s">
        <v>28</v>
      </c>
      <c r="K146" s="28" t="s">
        <v>29</v>
      </c>
    </row>
    <row r="147" spans="1:14" x14ac:dyDescent="0.25">
      <c r="A147" s="102"/>
      <c r="B147" s="103"/>
      <c r="C147" s="103"/>
      <c r="D147" s="103"/>
      <c r="E147" s="103"/>
      <c r="F147" s="104"/>
      <c r="G147" s="29">
        <f>SUM(G13:G145)</f>
        <v>0</v>
      </c>
      <c r="H147" s="29">
        <f>SUM(H13:H145)</f>
        <v>0</v>
      </c>
      <c r="I147" s="29">
        <f>SUM(I13:I145)</f>
        <v>0</v>
      </c>
      <c r="J147" s="29">
        <f>SUM(J13:J145)</f>
        <v>0</v>
      </c>
      <c r="K147" s="29">
        <f>SUM(K13:K145)</f>
        <v>0</v>
      </c>
    </row>
    <row r="148" spans="1:14" ht="19.5" customHeight="1" x14ac:dyDescent="0.25">
      <c r="A148" s="85" t="s">
        <v>30</v>
      </c>
      <c r="B148" s="86"/>
      <c r="C148" s="86"/>
      <c r="D148" s="86"/>
      <c r="E148" s="86"/>
      <c r="F148" s="87"/>
      <c r="G148" s="30">
        <v>0</v>
      </c>
      <c r="H148" s="30">
        <f>5/100*H147</f>
        <v>0</v>
      </c>
      <c r="I148" s="30">
        <v>0</v>
      </c>
      <c r="J148" s="30">
        <v>0</v>
      </c>
      <c r="K148" s="31">
        <f>H148</f>
        <v>0</v>
      </c>
    </row>
    <row r="149" spans="1:14" x14ac:dyDescent="0.25">
      <c r="A149" s="88" t="s">
        <v>31</v>
      </c>
      <c r="B149" s="89"/>
      <c r="C149" s="90"/>
      <c r="D149" s="90"/>
      <c r="E149" s="90"/>
      <c r="F149" s="91"/>
      <c r="G149" s="27" t="s">
        <v>32</v>
      </c>
      <c r="H149" s="27" t="s">
        <v>33</v>
      </c>
      <c r="I149" s="27" t="s">
        <v>34</v>
      </c>
      <c r="J149" s="27" t="s">
        <v>35</v>
      </c>
      <c r="K149" s="28" t="s">
        <v>36</v>
      </c>
    </row>
    <row r="150" spans="1:14" x14ac:dyDescent="0.25">
      <c r="A150" s="92"/>
      <c r="B150" s="93"/>
      <c r="C150" s="93"/>
      <c r="D150" s="93"/>
      <c r="E150" s="93"/>
      <c r="F150" s="94"/>
      <c r="G150" s="32">
        <f>G147+G148</f>
        <v>0</v>
      </c>
      <c r="H150" s="32">
        <f>H147+H148</f>
        <v>0</v>
      </c>
      <c r="I150" s="32">
        <f>I147+I148</f>
        <v>0</v>
      </c>
      <c r="J150" s="32">
        <f>J147+J148</f>
        <v>0</v>
      </c>
      <c r="K150" s="33">
        <f>K147+K148</f>
        <v>0</v>
      </c>
    </row>
    <row r="151" spans="1:14" x14ac:dyDescent="0.25">
      <c r="A151" s="95" t="s">
        <v>37</v>
      </c>
      <c r="B151" s="96"/>
      <c r="C151" s="96"/>
      <c r="D151" s="96"/>
      <c r="E151" s="96"/>
      <c r="F151" s="34" t="s">
        <v>56</v>
      </c>
      <c r="G151" s="97" t="s">
        <v>38</v>
      </c>
      <c r="H151" s="97"/>
      <c r="I151" s="97"/>
      <c r="J151" s="97"/>
      <c r="K151" s="35" t="e">
        <f>F151*K150</f>
        <v>#VALUE!</v>
      </c>
    </row>
    <row r="152" spans="1:14" x14ac:dyDescent="0.25">
      <c r="A152" s="95" t="s">
        <v>39</v>
      </c>
      <c r="B152" s="96"/>
      <c r="C152" s="96"/>
      <c r="D152" s="96"/>
      <c r="E152" s="96"/>
      <c r="F152" s="36" t="s">
        <v>56</v>
      </c>
      <c r="G152" s="97" t="s">
        <v>40</v>
      </c>
      <c r="H152" s="97"/>
      <c r="I152" s="98"/>
      <c r="J152" s="98"/>
      <c r="K152" s="37" t="e">
        <f>F152*(K150+K151)</f>
        <v>#VALUE!</v>
      </c>
    </row>
    <row r="153" spans="1:14" x14ac:dyDescent="0.25">
      <c r="A153" s="80" t="s">
        <v>41</v>
      </c>
      <c r="B153" s="81"/>
      <c r="C153" s="81"/>
      <c r="D153" s="81"/>
      <c r="E153" s="81"/>
      <c r="F153" s="81"/>
      <c r="G153" s="81"/>
      <c r="H153" s="81"/>
      <c r="I153" s="82" t="e">
        <f>K150+K151+K152</f>
        <v>#VALUE!</v>
      </c>
      <c r="J153" s="83"/>
      <c r="K153" s="84"/>
    </row>
    <row r="154" spans="1:14" x14ac:dyDescent="0.25">
      <c r="G154" t="s">
        <v>42</v>
      </c>
      <c r="H154" s="38"/>
      <c r="J154" t="s">
        <v>43</v>
      </c>
      <c r="K154" s="39" t="e">
        <f>I153/H154</f>
        <v>#VALUE!</v>
      </c>
    </row>
    <row r="156" spans="1:14" x14ac:dyDescent="0.25">
      <c r="C156" t="s">
        <v>44</v>
      </c>
    </row>
    <row r="157" spans="1:14" x14ac:dyDescent="0.25">
      <c r="C157" t="s">
        <v>49</v>
      </c>
    </row>
    <row r="159" spans="1:14" x14ac:dyDescent="0.25">
      <c r="A159" s="105" t="s">
        <v>50</v>
      </c>
      <c r="B159" s="105"/>
      <c r="C159" s="105"/>
      <c r="D159" s="105"/>
      <c r="E159" s="105"/>
      <c r="F159" s="105"/>
      <c r="G159" s="105"/>
      <c r="H159" s="105"/>
      <c r="I159" s="105"/>
      <c r="J159" s="105"/>
      <c r="K159" s="105"/>
    </row>
    <row r="160" spans="1:14" ht="54.75" customHeight="1" x14ac:dyDescent="0.25">
      <c r="A160" s="42" t="s">
        <v>51</v>
      </c>
      <c r="B160" s="42"/>
      <c r="C160" s="42"/>
      <c r="D160" s="42"/>
      <c r="E160" s="42"/>
      <c r="F160" s="42"/>
      <c r="G160" s="42"/>
      <c r="H160" s="42"/>
      <c r="I160" s="42"/>
      <c r="J160" s="42"/>
      <c r="K160" s="42"/>
    </row>
    <row r="161" spans="1:11" ht="37.5" customHeight="1" x14ac:dyDescent="0.25">
      <c r="A161" s="79" t="s">
        <v>52</v>
      </c>
      <c r="B161" s="79"/>
      <c r="C161" s="79"/>
      <c r="D161" s="79"/>
      <c r="E161" s="79"/>
      <c r="F161" s="79"/>
      <c r="G161" s="79"/>
      <c r="H161" s="79"/>
      <c r="I161" s="79"/>
      <c r="J161" s="79"/>
      <c r="K161" s="79"/>
    </row>
    <row r="162" spans="1:11" ht="54" customHeight="1" x14ac:dyDescent="0.25">
      <c r="A162" s="42" t="s">
        <v>53</v>
      </c>
      <c r="B162" s="42"/>
      <c r="C162" s="42"/>
      <c r="D162" s="42"/>
      <c r="E162" s="42"/>
      <c r="F162" s="42"/>
      <c r="G162" s="42"/>
      <c r="H162" s="42"/>
      <c r="I162" s="42"/>
      <c r="J162" s="42"/>
      <c r="K162" s="42"/>
    </row>
    <row r="163" spans="1:11" ht="35.25" customHeight="1" x14ac:dyDescent="0.25">
      <c r="A163" s="42" t="s">
        <v>54</v>
      </c>
      <c r="B163" s="42"/>
      <c r="C163" s="42"/>
      <c r="D163" s="42"/>
      <c r="E163" s="42"/>
      <c r="F163" s="42"/>
      <c r="G163" s="42"/>
      <c r="H163" s="42"/>
      <c r="I163" s="42"/>
      <c r="J163" s="42"/>
      <c r="K163" s="42"/>
    </row>
    <row r="164" spans="1:11" ht="30" customHeight="1" x14ac:dyDescent="0.25">
      <c r="A164" s="42" t="s">
        <v>58</v>
      </c>
      <c r="B164" s="42"/>
      <c r="C164" s="42"/>
      <c r="D164" s="42"/>
      <c r="E164" s="42"/>
      <c r="F164" s="42"/>
      <c r="G164" s="42"/>
      <c r="H164" s="42"/>
      <c r="I164" s="42"/>
      <c r="J164" s="42"/>
      <c r="K164" s="42"/>
    </row>
  </sheetData>
  <mergeCells count="204">
    <mergeCell ref="C85:C89"/>
    <mergeCell ref="D85:D89"/>
    <mergeCell ref="E85:E89"/>
    <mergeCell ref="K85:K89"/>
    <mergeCell ref="N85:N89"/>
    <mergeCell ref="A136:A140"/>
    <mergeCell ref="B136:B140"/>
    <mergeCell ref="C136:C140"/>
    <mergeCell ref="D136:D140"/>
    <mergeCell ref="E136:E140"/>
    <mergeCell ref="K136:K140"/>
    <mergeCell ref="N136:N140"/>
    <mergeCell ref="N106:N110"/>
    <mergeCell ref="B111:B115"/>
    <mergeCell ref="C111:C115"/>
    <mergeCell ref="D111:D115"/>
    <mergeCell ref="E111:E115"/>
    <mergeCell ref="K111:K115"/>
    <mergeCell ref="A121:A125"/>
    <mergeCell ref="B121:B125"/>
    <mergeCell ref="C121:C125"/>
    <mergeCell ref="D121:D125"/>
    <mergeCell ref="E121:E125"/>
    <mergeCell ref="K121:K125"/>
    <mergeCell ref="F10:K10"/>
    <mergeCell ref="C13:G13"/>
    <mergeCell ref="K39:K43"/>
    <mergeCell ref="N19:N23"/>
    <mergeCell ref="N39:N43"/>
    <mergeCell ref="N44:N48"/>
    <mergeCell ref="N96:N100"/>
    <mergeCell ref="N101:N105"/>
    <mergeCell ref="A162:K162"/>
    <mergeCell ref="A159:K159"/>
    <mergeCell ref="A160:K160"/>
    <mergeCell ref="A161:K161"/>
    <mergeCell ref="A39:A43"/>
    <mergeCell ref="B39:B43"/>
    <mergeCell ref="C39:C43"/>
    <mergeCell ref="A29:A33"/>
    <mergeCell ref="B29:B33"/>
    <mergeCell ref="C29:C33"/>
    <mergeCell ref="D29:D33"/>
    <mergeCell ref="E29:E33"/>
    <mergeCell ref="K29:K33"/>
    <mergeCell ref="D39:D43"/>
    <mergeCell ref="E39:E43"/>
    <mergeCell ref="A59:A63"/>
    <mergeCell ref="B59:B63"/>
    <mergeCell ref="C59:C63"/>
    <mergeCell ref="D59:D63"/>
    <mergeCell ref="E59:E63"/>
    <mergeCell ref="C64:G64"/>
    <mergeCell ref="A2:C2"/>
    <mergeCell ref="D2:K2"/>
    <mergeCell ref="A3:C3"/>
    <mergeCell ref="D3:K3"/>
    <mergeCell ref="A4:C4"/>
    <mergeCell ref="D4:K4"/>
    <mergeCell ref="K19:K23"/>
    <mergeCell ref="A44:A48"/>
    <mergeCell ref="B44:B48"/>
    <mergeCell ref="C44:C48"/>
    <mergeCell ref="D44:D48"/>
    <mergeCell ref="E44:E48"/>
    <mergeCell ref="K44:K48"/>
    <mergeCell ref="A6:K6"/>
    <mergeCell ref="A8:K8"/>
    <mergeCell ref="A10:E10"/>
    <mergeCell ref="A164:K164"/>
    <mergeCell ref="A153:H153"/>
    <mergeCell ref="I153:K153"/>
    <mergeCell ref="A146:F147"/>
    <mergeCell ref="A148:F148"/>
    <mergeCell ref="A149:F150"/>
    <mergeCell ref="A151:E151"/>
    <mergeCell ref="G151:J151"/>
    <mergeCell ref="A152:E152"/>
    <mergeCell ref="G152:J152"/>
    <mergeCell ref="A163:K163"/>
    <mergeCell ref="K14:K18"/>
    <mergeCell ref="N14:N18"/>
    <mergeCell ref="A24:A28"/>
    <mergeCell ref="B24:B28"/>
    <mergeCell ref="C24:C28"/>
    <mergeCell ref="D24:D28"/>
    <mergeCell ref="E24:E28"/>
    <mergeCell ref="K24:K28"/>
    <mergeCell ref="N24:N28"/>
    <mergeCell ref="E19:E23"/>
    <mergeCell ref="D19:D23"/>
    <mergeCell ref="C19:C23"/>
    <mergeCell ref="B19:B23"/>
    <mergeCell ref="A19:A23"/>
    <mergeCell ref="A14:A18"/>
    <mergeCell ref="B14:B18"/>
    <mergeCell ref="C14:C18"/>
    <mergeCell ref="D14:D18"/>
    <mergeCell ref="E14:E18"/>
    <mergeCell ref="E65:E69"/>
    <mergeCell ref="K65:K69"/>
    <mergeCell ref="K59:K63"/>
    <mergeCell ref="N59:N63"/>
    <mergeCell ref="A49:A53"/>
    <mergeCell ref="B49:B53"/>
    <mergeCell ref="C49:C53"/>
    <mergeCell ref="D49:D53"/>
    <mergeCell ref="E49:E53"/>
    <mergeCell ref="K49:K53"/>
    <mergeCell ref="N49:N53"/>
    <mergeCell ref="A54:A58"/>
    <mergeCell ref="B54:B58"/>
    <mergeCell ref="C54:C58"/>
    <mergeCell ref="D54:D58"/>
    <mergeCell ref="E54:E58"/>
    <mergeCell ref="K54:K58"/>
    <mergeCell ref="N54:N58"/>
    <mergeCell ref="N80:N84"/>
    <mergeCell ref="A90:A94"/>
    <mergeCell ref="B90:B94"/>
    <mergeCell ref="C90:C94"/>
    <mergeCell ref="D90:D94"/>
    <mergeCell ref="E90:E94"/>
    <mergeCell ref="K90:K94"/>
    <mergeCell ref="N90:N94"/>
    <mergeCell ref="A70:A74"/>
    <mergeCell ref="B70:B74"/>
    <mergeCell ref="C70:C74"/>
    <mergeCell ref="D70:D74"/>
    <mergeCell ref="E70:E74"/>
    <mergeCell ref="K70:K74"/>
    <mergeCell ref="N70:N74"/>
    <mergeCell ref="A75:A79"/>
    <mergeCell ref="B75:B79"/>
    <mergeCell ref="C75:C79"/>
    <mergeCell ref="D75:D79"/>
    <mergeCell ref="E75:E79"/>
    <mergeCell ref="K75:K79"/>
    <mergeCell ref="N75:N79"/>
    <mergeCell ref="A85:A89"/>
    <mergeCell ref="B85:B89"/>
    <mergeCell ref="A141:A145"/>
    <mergeCell ref="B141:B145"/>
    <mergeCell ref="C141:C145"/>
    <mergeCell ref="D141:D145"/>
    <mergeCell ref="E141:E145"/>
    <mergeCell ref="K141:K145"/>
    <mergeCell ref="A96:A100"/>
    <mergeCell ref="B96:B100"/>
    <mergeCell ref="C96:C100"/>
    <mergeCell ref="D96:D100"/>
    <mergeCell ref="E96:E100"/>
    <mergeCell ref="K96:K100"/>
    <mergeCell ref="A101:A105"/>
    <mergeCell ref="B101:B105"/>
    <mergeCell ref="C101:C105"/>
    <mergeCell ref="D101:D105"/>
    <mergeCell ref="E101:E105"/>
    <mergeCell ref="K101:K105"/>
    <mergeCell ref="A106:A110"/>
    <mergeCell ref="B106:B110"/>
    <mergeCell ref="C106:C110"/>
    <mergeCell ref="D106:D110"/>
    <mergeCell ref="E106:E110"/>
    <mergeCell ref="A111:A115"/>
    <mergeCell ref="N121:N125"/>
    <mergeCell ref="A126:A130"/>
    <mergeCell ref="B126:B130"/>
    <mergeCell ref="C126:C130"/>
    <mergeCell ref="D126:D130"/>
    <mergeCell ref="E126:E130"/>
    <mergeCell ref="K126:K130"/>
    <mergeCell ref="N126:N130"/>
    <mergeCell ref="A131:A135"/>
    <mergeCell ref="B131:B135"/>
    <mergeCell ref="C131:C135"/>
    <mergeCell ref="D131:D135"/>
    <mergeCell ref="E131:E135"/>
    <mergeCell ref="K131:K135"/>
    <mergeCell ref="N131:N135"/>
    <mergeCell ref="A34:A38"/>
    <mergeCell ref="B34:B38"/>
    <mergeCell ref="C34:C38"/>
    <mergeCell ref="D34:D38"/>
    <mergeCell ref="E34:E38"/>
    <mergeCell ref="K34:K38"/>
    <mergeCell ref="A116:A120"/>
    <mergeCell ref="B116:B120"/>
    <mergeCell ref="C116:C120"/>
    <mergeCell ref="D116:D120"/>
    <mergeCell ref="E116:E120"/>
    <mergeCell ref="K116:K120"/>
    <mergeCell ref="K106:K110"/>
    <mergeCell ref="C95:G95"/>
    <mergeCell ref="A80:A84"/>
    <mergeCell ref="B80:B84"/>
    <mergeCell ref="C80:C84"/>
    <mergeCell ref="D80:D84"/>
    <mergeCell ref="E80:E84"/>
    <mergeCell ref="K80:K84"/>
    <mergeCell ref="A65:A69"/>
    <mergeCell ref="B65:B69"/>
    <mergeCell ref="C65:C69"/>
    <mergeCell ref="D65:D69"/>
  </mergeCells>
  <pageMargins left="1" right="0.25" top="0.75" bottom="0.75" header="0.3" footer="0.3"/>
  <pageSetup paperSize="9" scale="90" fitToHeight="0" orientation="portrait" r:id="rId1"/>
  <headerFooter>
    <oddFooter>Page &amp;P of &amp;N</oddFooter>
  </headerFooter>
  <rowBreaks count="2" manualBreakCount="2">
    <brk id="47" max="10" man="1"/>
    <brk id="10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Corp C1 - hotel</vt:lpstr>
      <vt:lpstr>Corp C2 - restaurant + piscina</vt:lpstr>
      <vt:lpstr>'Corp C1 - hotel'!Print_Area</vt:lpstr>
      <vt:lpstr>'Corp C2 - restaurant + piscina'!Print_Area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Anamaria Manea</dc:creator>
  <cp:lastModifiedBy>ANDREEA  VASILESCU</cp:lastModifiedBy>
  <cp:lastPrinted>2026-03-04T13:30:55Z</cp:lastPrinted>
  <dcterms:created xsi:type="dcterms:W3CDTF">2015-06-05T18:17:20Z</dcterms:created>
  <dcterms:modified xsi:type="dcterms:W3CDTF">2026-03-04T14:34:04Z</dcterms:modified>
</cp:coreProperties>
</file>