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NRR\DIANA\RELUARE INFINIT\de transmis în achiziție\"/>
    </mc:Choice>
  </mc:AlternateContent>
  <bookViews>
    <workbookView xWindow="0" yWindow="0" windowWidth="38400" windowHeight="17600" tabRatio="912"/>
  </bookViews>
  <sheets>
    <sheet name="Corp C1 - CAZARE" sheetId="1" r:id="rId1"/>
    <sheet name="Corp C2 -SALA MESE + piscina" sheetId="2" r:id="rId2"/>
    <sheet name="Corp C3 - statie pompe" sheetId="3" r:id="rId3"/>
    <sheet name="Amenajari exterioare" sheetId="4" r:id="rId4"/>
    <sheet name="Dotari - camera de cazare (tot)" sheetId="7" r:id="rId5"/>
    <sheet name="Dotari DALI - camera de cazare" sheetId="5" r:id="rId6"/>
    <sheet name="Dotari suplimentare - camera de" sheetId="6" r:id="rId7"/>
  </sheets>
  <definedNames>
    <definedName name="_xlnm.Print_Area" localSheetId="0">'Corp C1 - CAZARE'!$A$1:$L$534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1" i="2" l="1"/>
  <c r="L247" i="2" s="1"/>
  <c r="J250" i="2"/>
  <c r="I249" i="2"/>
  <c r="H248" i="2"/>
  <c r="G247" i="2"/>
  <c r="F43" i="4"/>
  <c r="L39" i="4" s="1"/>
  <c r="J42" i="4"/>
  <c r="I41" i="4"/>
  <c r="H40" i="4"/>
  <c r="G39" i="4"/>
  <c r="F28" i="4"/>
  <c r="L24" i="4" s="1"/>
  <c r="J27" i="4"/>
  <c r="I26" i="4"/>
  <c r="H25" i="4"/>
  <c r="G24" i="4"/>
  <c r="F18" i="4"/>
  <c r="L14" i="4" s="1"/>
  <c r="J17" i="4"/>
  <c r="I16" i="4"/>
  <c r="H15" i="4"/>
  <c r="G14" i="4"/>
  <c r="F68" i="4"/>
  <c r="L64" i="4" s="1"/>
  <c r="J67" i="4"/>
  <c r="I66" i="4"/>
  <c r="H65" i="4"/>
  <c r="G64" i="4"/>
  <c r="F332" i="2"/>
  <c r="L328" i="2" s="1"/>
  <c r="J331" i="2"/>
  <c r="I330" i="2"/>
  <c r="H329" i="2"/>
  <c r="G328" i="2"/>
  <c r="F63" i="2"/>
  <c r="J62" i="2"/>
  <c r="I61" i="2"/>
  <c r="H60" i="2"/>
  <c r="L59" i="2"/>
  <c r="G59" i="2"/>
  <c r="F343" i="1"/>
  <c r="L339" i="1" s="1"/>
  <c r="J342" i="1"/>
  <c r="I341" i="1"/>
  <c r="H340" i="1"/>
  <c r="G339" i="1"/>
  <c r="F108" i="4" l="1"/>
  <c r="L104" i="4" s="1"/>
  <c r="J107" i="4"/>
  <c r="I106" i="4"/>
  <c r="H105" i="4"/>
  <c r="G104" i="4"/>
  <c r="F425" i="1"/>
  <c r="L421" i="1" s="1"/>
  <c r="J424" i="1"/>
  <c r="I423" i="1"/>
  <c r="H422" i="1"/>
  <c r="G421" i="1"/>
  <c r="F168" i="1"/>
  <c r="L164" i="1" s="1"/>
  <c r="J167" i="1"/>
  <c r="I166" i="1"/>
  <c r="H165" i="1"/>
  <c r="G164" i="1"/>
  <c r="F163" i="1"/>
  <c r="L159" i="1" s="1"/>
  <c r="J162" i="1"/>
  <c r="I161" i="1"/>
  <c r="H160" i="1"/>
  <c r="G159" i="1"/>
  <c r="F38" i="2"/>
  <c r="L34" i="2" s="1"/>
  <c r="J37" i="2"/>
  <c r="I36" i="2"/>
  <c r="H35" i="2"/>
  <c r="G34" i="2"/>
  <c r="F148" i="2"/>
  <c r="L144" i="2" s="1"/>
  <c r="J147" i="2"/>
  <c r="I146" i="2"/>
  <c r="H145" i="2"/>
  <c r="G144" i="2"/>
  <c r="F225" i="2"/>
  <c r="L221" i="2" s="1"/>
  <c r="J224" i="2"/>
  <c r="I223" i="2"/>
  <c r="H222" i="2"/>
  <c r="G221" i="2"/>
  <c r="F220" i="2"/>
  <c r="L216" i="2" s="1"/>
  <c r="J219" i="2"/>
  <c r="I218" i="2"/>
  <c r="H217" i="2"/>
  <c r="G216" i="2"/>
  <c r="F215" i="2"/>
  <c r="L211" i="2" s="1"/>
  <c r="J214" i="2"/>
  <c r="I213" i="2"/>
  <c r="H212" i="2"/>
  <c r="G211" i="2"/>
  <c r="F461" i="1"/>
  <c r="L457" i="1" s="1"/>
  <c r="J460" i="1"/>
  <c r="I459" i="1"/>
  <c r="H458" i="1"/>
  <c r="G457" i="1"/>
  <c r="F265" i="1"/>
  <c r="L261" i="1" s="1"/>
  <c r="J264" i="1"/>
  <c r="I263" i="1"/>
  <c r="H262" i="1"/>
  <c r="G261" i="1"/>
  <c r="F260" i="1"/>
  <c r="L256" i="1" s="1"/>
  <c r="J259" i="1"/>
  <c r="I258" i="1"/>
  <c r="H257" i="1"/>
  <c r="G256" i="1"/>
  <c r="F316" i="2"/>
  <c r="L312" i="2" s="1"/>
  <c r="J315" i="2"/>
  <c r="I314" i="2"/>
  <c r="H313" i="2"/>
  <c r="G312" i="2"/>
  <c r="F311" i="2"/>
  <c r="L307" i="2" s="1"/>
  <c r="J310" i="2"/>
  <c r="I309" i="2"/>
  <c r="H308" i="2"/>
  <c r="G307" i="2"/>
  <c r="F306" i="2"/>
  <c r="L302" i="2" s="1"/>
  <c r="J305" i="2"/>
  <c r="I304" i="2"/>
  <c r="H303" i="2"/>
  <c r="G302" i="2"/>
  <c r="F301" i="2"/>
  <c r="L297" i="2" s="1"/>
  <c r="J300" i="2"/>
  <c r="I299" i="2"/>
  <c r="H298" i="2"/>
  <c r="G297" i="2"/>
  <c r="F296" i="2"/>
  <c r="L292" i="2" s="1"/>
  <c r="J295" i="2"/>
  <c r="I294" i="2"/>
  <c r="H293" i="2"/>
  <c r="G292" i="2"/>
  <c r="F291" i="2"/>
  <c r="L287" i="2" s="1"/>
  <c r="J290" i="2"/>
  <c r="I289" i="2"/>
  <c r="H288" i="2"/>
  <c r="G287" i="2"/>
  <c r="F200" i="2"/>
  <c r="L196" i="2" s="1"/>
  <c r="J199" i="2"/>
  <c r="I198" i="2"/>
  <c r="H197" i="2"/>
  <c r="G196" i="2"/>
  <c r="F63" i="1"/>
  <c r="L59" i="1" s="1"/>
  <c r="J62" i="1"/>
  <c r="I61" i="1"/>
  <c r="H60" i="1"/>
  <c r="G59" i="1"/>
  <c r="F53" i="1"/>
  <c r="L49" i="1" s="1"/>
  <c r="J52" i="1"/>
  <c r="I51" i="1"/>
  <c r="H50" i="1"/>
  <c r="G49" i="1"/>
  <c r="F58" i="1"/>
  <c r="L54" i="1" s="1"/>
  <c r="J57" i="1"/>
  <c r="I56" i="1"/>
  <c r="H55" i="1"/>
  <c r="G54" i="1"/>
  <c r="F179" i="2"/>
  <c r="L175" i="2" s="1"/>
  <c r="J178" i="2"/>
  <c r="I177" i="2"/>
  <c r="H176" i="2"/>
  <c r="G175" i="2"/>
  <c r="F27" i="2"/>
  <c r="L23" i="2" s="1"/>
  <c r="J26" i="2"/>
  <c r="I25" i="2"/>
  <c r="H24" i="2"/>
  <c r="G23" i="2"/>
  <c r="F22" i="2"/>
  <c r="L18" i="2" s="1"/>
  <c r="J21" i="2"/>
  <c r="I20" i="2"/>
  <c r="H19" i="2"/>
  <c r="G18" i="2"/>
  <c r="F17" i="2"/>
  <c r="L13" i="2" s="1"/>
  <c r="J16" i="2"/>
  <c r="I15" i="2"/>
  <c r="H14" i="2"/>
  <c r="G13" i="2"/>
  <c r="F73" i="1"/>
  <c r="L69" i="1" s="1"/>
  <c r="J72" i="1"/>
  <c r="I71" i="1"/>
  <c r="H70" i="1"/>
  <c r="G69" i="1"/>
  <c r="F27" i="1"/>
  <c r="L23" i="1" s="1"/>
  <c r="J26" i="1"/>
  <c r="I25" i="1"/>
  <c r="H24" i="1"/>
  <c r="G23" i="1"/>
  <c r="F22" i="1"/>
  <c r="L18" i="1" s="1"/>
  <c r="J21" i="1"/>
  <c r="I20" i="1"/>
  <c r="H19" i="1"/>
  <c r="G18" i="1"/>
  <c r="F17" i="1"/>
  <c r="L13" i="1" s="1"/>
  <c r="J16" i="1"/>
  <c r="I15" i="1"/>
  <c r="H14" i="1"/>
  <c r="G13" i="1"/>
  <c r="F133" i="1" l="1"/>
  <c r="L129" i="1" s="1"/>
  <c r="J132" i="1"/>
  <c r="I131" i="1"/>
  <c r="H130" i="1"/>
  <c r="G129" i="1"/>
  <c r="F43" i="1"/>
  <c r="L39" i="1" s="1"/>
  <c r="J42" i="1"/>
  <c r="I41" i="1"/>
  <c r="H40" i="1"/>
  <c r="G39" i="1"/>
  <c r="F466" i="1"/>
  <c r="L462" i="1" s="1"/>
  <c r="J465" i="1"/>
  <c r="I464" i="1"/>
  <c r="H463" i="1"/>
  <c r="G462" i="1"/>
  <c r="F255" i="1"/>
  <c r="L251" i="1" s="1"/>
  <c r="J254" i="1"/>
  <c r="I253" i="1"/>
  <c r="H252" i="1"/>
  <c r="G251" i="1"/>
  <c r="F250" i="1"/>
  <c r="L246" i="1" s="1"/>
  <c r="J249" i="1"/>
  <c r="I248" i="1"/>
  <c r="H247" i="1"/>
  <c r="G246" i="1"/>
  <c r="F179" i="1"/>
  <c r="L175" i="1" s="1"/>
  <c r="J178" i="1"/>
  <c r="I177" i="1"/>
  <c r="H176" i="1"/>
  <c r="G175" i="1"/>
  <c r="F68" i="1"/>
  <c r="L64" i="1" s="1"/>
  <c r="J67" i="1"/>
  <c r="I66" i="1"/>
  <c r="H65" i="1"/>
  <c r="G64" i="1"/>
  <c r="F48" i="1"/>
  <c r="L44" i="1" s="1"/>
  <c r="J47" i="1"/>
  <c r="I46" i="1"/>
  <c r="H45" i="1"/>
  <c r="G44" i="1"/>
  <c r="F38" i="1"/>
  <c r="L34" i="1" s="1"/>
  <c r="J37" i="1"/>
  <c r="I36" i="1"/>
  <c r="H35" i="1"/>
  <c r="G34" i="1"/>
  <c r="F128" i="1"/>
  <c r="L124" i="1" s="1"/>
  <c r="J127" i="1"/>
  <c r="I126" i="1"/>
  <c r="H125" i="1"/>
  <c r="G124" i="1"/>
  <c r="F118" i="1"/>
  <c r="L114" i="1" s="1"/>
  <c r="J117" i="1"/>
  <c r="I116" i="1"/>
  <c r="H115" i="1"/>
  <c r="G114" i="1"/>
  <c r="F113" i="1"/>
  <c r="L109" i="1" s="1"/>
  <c r="J112" i="1"/>
  <c r="I111" i="1"/>
  <c r="H110" i="1"/>
  <c r="G109" i="1"/>
  <c r="F108" i="1"/>
  <c r="L104" i="1" s="1"/>
  <c r="J107" i="1"/>
  <c r="I106" i="1"/>
  <c r="H105" i="1"/>
  <c r="G104" i="1"/>
  <c r="F123" i="1"/>
  <c r="L119" i="1" s="1"/>
  <c r="J122" i="1"/>
  <c r="I121" i="1"/>
  <c r="H120" i="1"/>
  <c r="G119" i="1"/>
  <c r="F103" i="1"/>
  <c r="L99" i="1" s="1"/>
  <c r="J102" i="1"/>
  <c r="I101" i="1"/>
  <c r="H100" i="1"/>
  <c r="G99" i="1"/>
  <c r="F108" i="2"/>
  <c r="L104" i="2" s="1"/>
  <c r="J107" i="2"/>
  <c r="I106" i="2"/>
  <c r="H105" i="2"/>
  <c r="G104" i="2"/>
  <c r="F103" i="2"/>
  <c r="L99" i="2" s="1"/>
  <c r="J102" i="2"/>
  <c r="I101" i="2"/>
  <c r="H100" i="2"/>
  <c r="G99" i="2"/>
  <c r="F98" i="2"/>
  <c r="L94" i="2" s="1"/>
  <c r="J97" i="2"/>
  <c r="I96" i="2"/>
  <c r="H95" i="2"/>
  <c r="G94" i="2"/>
  <c r="F261" i="2"/>
  <c r="L257" i="2" s="1"/>
  <c r="J260" i="2"/>
  <c r="I259" i="2"/>
  <c r="H258" i="2"/>
  <c r="G257" i="2"/>
  <c r="F88" i="2"/>
  <c r="L84" i="2" s="1"/>
  <c r="J87" i="2"/>
  <c r="I86" i="2"/>
  <c r="H85" i="2"/>
  <c r="G84" i="2"/>
  <c r="F286" i="2"/>
  <c r="L282" i="2" s="1"/>
  <c r="J285" i="2"/>
  <c r="I284" i="2"/>
  <c r="H283" i="2"/>
  <c r="G282" i="2"/>
  <c r="F281" i="2"/>
  <c r="L277" i="2" s="1"/>
  <c r="J280" i="2"/>
  <c r="I279" i="2"/>
  <c r="H278" i="2"/>
  <c r="G277" i="2"/>
  <c r="F164" i="2"/>
  <c r="L160" i="2" s="1"/>
  <c r="J163" i="2"/>
  <c r="I162" i="2"/>
  <c r="H161" i="2"/>
  <c r="G160" i="2"/>
  <c r="F422" i="2"/>
  <c r="L418" i="2" s="1"/>
  <c r="J421" i="2"/>
  <c r="I420" i="2"/>
  <c r="H419" i="2"/>
  <c r="G418" i="2"/>
  <c r="F402" i="2"/>
  <c r="L398" i="2" s="1"/>
  <c r="J401" i="2"/>
  <c r="I400" i="2"/>
  <c r="H399" i="2"/>
  <c r="G398" i="2"/>
  <c r="F378" i="1"/>
  <c r="L374" i="1" s="1"/>
  <c r="J377" i="1"/>
  <c r="I376" i="1"/>
  <c r="H375" i="1"/>
  <c r="G374" i="1"/>
  <c r="F439" i="2"/>
  <c r="L435" i="2" s="1"/>
  <c r="J438" i="2"/>
  <c r="I437" i="2"/>
  <c r="H436" i="2"/>
  <c r="G435" i="2"/>
  <c r="F138" i="2"/>
  <c r="L134" i="2" s="1"/>
  <c r="J137" i="2"/>
  <c r="I136" i="2"/>
  <c r="H135" i="2"/>
  <c r="G134" i="2"/>
  <c r="F420" i="1"/>
  <c r="L416" i="1" s="1"/>
  <c r="J419" i="1"/>
  <c r="I418" i="1"/>
  <c r="H417" i="1"/>
  <c r="G416" i="1"/>
  <c r="F158" i="1"/>
  <c r="L154" i="1" s="1"/>
  <c r="J157" i="1"/>
  <c r="I156" i="1"/>
  <c r="H155" i="1"/>
  <c r="G154" i="1"/>
  <c r="F153" i="1"/>
  <c r="L149" i="1" s="1"/>
  <c r="J152" i="1"/>
  <c r="I151" i="1"/>
  <c r="H150" i="1"/>
  <c r="G149" i="1"/>
  <c r="F174" i="1"/>
  <c r="L170" i="1" s="1"/>
  <c r="J173" i="1"/>
  <c r="I172" i="1"/>
  <c r="H171" i="1"/>
  <c r="G170" i="1"/>
  <c r="G466" i="2"/>
  <c r="E186" i="2"/>
  <c r="G186" i="2" s="1"/>
  <c r="E191" i="2"/>
  <c r="I193" i="2" s="1"/>
  <c r="J158" i="2"/>
  <c r="J168" i="2"/>
  <c r="E39" i="2"/>
  <c r="J42" i="2" s="1"/>
  <c r="E49" i="2"/>
  <c r="G49" i="2" s="1"/>
  <c r="J77" i="2"/>
  <c r="F512" i="1"/>
  <c r="L508" i="1" s="1"/>
  <c r="J511" i="1"/>
  <c r="I510" i="1"/>
  <c r="H509" i="1"/>
  <c r="G508" i="1"/>
  <c r="F507" i="1"/>
  <c r="L503" i="1" s="1"/>
  <c r="J506" i="1"/>
  <c r="I505" i="1"/>
  <c r="H504" i="1"/>
  <c r="G503" i="1"/>
  <c r="F502" i="1"/>
  <c r="L498" i="1" s="1"/>
  <c r="J501" i="1"/>
  <c r="I500" i="1"/>
  <c r="H499" i="1"/>
  <c r="G498" i="1"/>
  <c r="F497" i="1"/>
  <c r="L493" i="1" s="1"/>
  <c r="J496" i="1"/>
  <c r="I495" i="1"/>
  <c r="H494" i="1"/>
  <c r="G493" i="1"/>
  <c r="F492" i="1"/>
  <c r="L488" i="1" s="1"/>
  <c r="J491" i="1"/>
  <c r="I490" i="1"/>
  <c r="H489" i="1"/>
  <c r="G488" i="1"/>
  <c r="F487" i="1"/>
  <c r="L483" i="1" s="1"/>
  <c r="J486" i="1"/>
  <c r="I485" i="1"/>
  <c r="H484" i="1"/>
  <c r="G483" i="1"/>
  <c r="F482" i="1"/>
  <c r="L478" i="1" s="1"/>
  <c r="J481" i="1"/>
  <c r="I480" i="1"/>
  <c r="H479" i="1"/>
  <c r="G478" i="1"/>
  <c r="F477" i="1"/>
  <c r="L473" i="1" s="1"/>
  <c r="J476" i="1"/>
  <c r="I475" i="1"/>
  <c r="H474" i="1"/>
  <c r="G473" i="1"/>
  <c r="F472" i="1"/>
  <c r="L468" i="1" s="1"/>
  <c r="J471" i="1"/>
  <c r="I470" i="1"/>
  <c r="H469" i="1"/>
  <c r="G468" i="1"/>
  <c r="I454" i="1"/>
  <c r="E406" i="1"/>
  <c r="F194" i="1"/>
  <c r="I192" i="1"/>
  <c r="E195" i="1"/>
  <c r="J198" i="1" s="1"/>
  <c r="F199" i="1"/>
  <c r="I208" i="1"/>
  <c r="E216" i="1"/>
  <c r="H217" i="1" s="1"/>
  <c r="J244" i="1"/>
  <c r="F245" i="1"/>
  <c r="F210" i="1"/>
  <c r="H207" i="1"/>
  <c r="F456" i="1"/>
  <c r="L452" i="1" s="1"/>
  <c r="H453" i="1"/>
  <c r="F220" i="1"/>
  <c r="F98" i="1"/>
  <c r="L94" i="1" s="1"/>
  <c r="J97" i="1"/>
  <c r="I96" i="1"/>
  <c r="H95" i="1"/>
  <c r="G94" i="1"/>
  <c r="F169" i="2"/>
  <c r="F215" i="1"/>
  <c r="J214" i="1"/>
  <c r="I213" i="1"/>
  <c r="H212" i="1"/>
  <c r="G211" i="1"/>
  <c r="F326" i="2"/>
  <c r="L322" i="2" s="1"/>
  <c r="J325" i="2"/>
  <c r="I324" i="2"/>
  <c r="H323" i="2"/>
  <c r="G322" i="2"/>
  <c r="F321" i="2"/>
  <c r="L317" i="2" s="1"/>
  <c r="J320" i="2"/>
  <c r="I319" i="2"/>
  <c r="H318" i="2"/>
  <c r="G317" i="2"/>
  <c r="F470" i="2"/>
  <c r="I468" i="2"/>
  <c r="F506" i="2"/>
  <c r="L502" i="2" s="1"/>
  <c r="J505" i="2"/>
  <c r="I504" i="2"/>
  <c r="H503" i="2"/>
  <c r="G502" i="2"/>
  <c r="F501" i="2"/>
  <c r="L497" i="2" s="1"/>
  <c r="J500" i="2"/>
  <c r="I499" i="2"/>
  <c r="H498" i="2"/>
  <c r="G497" i="2"/>
  <c r="F481" i="2"/>
  <c r="L477" i="2" s="1"/>
  <c r="J480" i="2"/>
  <c r="I479" i="2"/>
  <c r="H478" i="2"/>
  <c r="G477" i="2"/>
  <c r="F486" i="2"/>
  <c r="L482" i="2" s="1"/>
  <c r="J485" i="2"/>
  <c r="I484" i="2"/>
  <c r="H483" i="2"/>
  <c r="G482" i="2"/>
  <c r="F516" i="2"/>
  <c r="L512" i="2" s="1"/>
  <c r="J515" i="2"/>
  <c r="I514" i="2"/>
  <c r="H513" i="2"/>
  <c r="G512" i="2"/>
  <c r="F511" i="2"/>
  <c r="L507" i="2" s="1"/>
  <c r="J510" i="2"/>
  <c r="I509" i="2"/>
  <c r="H508" i="2"/>
  <c r="G507" i="2"/>
  <c r="F491" i="2"/>
  <c r="L487" i="2" s="1"/>
  <c r="J490" i="2"/>
  <c r="I489" i="2"/>
  <c r="H488" i="2"/>
  <c r="G487" i="2"/>
  <c r="F496" i="2"/>
  <c r="L492" i="2" s="1"/>
  <c r="J495" i="2"/>
  <c r="I494" i="2"/>
  <c r="H493" i="2"/>
  <c r="G492" i="2"/>
  <c r="F476" i="2"/>
  <c r="L472" i="2" s="1"/>
  <c r="J475" i="2"/>
  <c r="I474" i="2"/>
  <c r="H473" i="2"/>
  <c r="G472" i="2"/>
  <c r="F190" i="2"/>
  <c r="F210" i="2"/>
  <c r="L206" i="2" s="1"/>
  <c r="J209" i="2"/>
  <c r="I208" i="2"/>
  <c r="H207" i="2"/>
  <c r="G206" i="2"/>
  <c r="F195" i="2"/>
  <c r="F143" i="2"/>
  <c r="L139" i="2" s="1"/>
  <c r="J142" i="2"/>
  <c r="I141" i="2"/>
  <c r="H140" i="2"/>
  <c r="G139" i="2"/>
  <c r="F53" i="2"/>
  <c r="F159" i="2"/>
  <c r="H156" i="2"/>
  <c r="F43" i="2"/>
  <c r="G27" i="6"/>
  <c r="G26" i="6"/>
  <c r="G25" i="6"/>
  <c r="G24" i="6"/>
  <c r="G23" i="6"/>
  <c r="G22" i="6"/>
  <c r="G21" i="6"/>
  <c r="G20" i="6"/>
  <c r="G19" i="6"/>
  <c r="G18" i="6"/>
  <c r="G17" i="6"/>
  <c r="G16" i="6"/>
  <c r="G15" i="6"/>
  <c r="G14" i="6"/>
  <c r="G13" i="6"/>
  <c r="G12" i="6"/>
  <c r="G11" i="6"/>
  <c r="G10" i="6"/>
  <c r="G9" i="6"/>
  <c r="G40" i="6"/>
  <c r="G39" i="6"/>
  <c r="G38" i="6"/>
  <c r="G37" i="6"/>
  <c r="G36" i="6"/>
  <c r="G35" i="6"/>
  <c r="G34" i="6"/>
  <c r="G33" i="6"/>
  <c r="G32" i="6"/>
  <c r="G31" i="6"/>
  <c r="G30" i="6"/>
  <c r="G29" i="6"/>
  <c r="G28" i="6"/>
  <c r="G39" i="5"/>
  <c r="G38" i="5"/>
  <c r="G37" i="5"/>
  <c r="G36" i="5"/>
  <c r="G35" i="5"/>
  <c r="G34" i="5"/>
  <c r="G33" i="5"/>
  <c r="G32" i="5"/>
  <c r="G31" i="5"/>
  <c r="G30" i="5"/>
  <c r="G29" i="5"/>
  <c r="G17" i="5"/>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F83" i="2"/>
  <c r="L79" i="2" s="1"/>
  <c r="J82" i="2"/>
  <c r="I81" i="2"/>
  <c r="H80" i="2"/>
  <c r="G79" i="2"/>
  <c r="G89" i="2"/>
  <c r="F78" i="2"/>
  <c r="G28" i="5"/>
  <c r="G27" i="5"/>
  <c r="G26" i="5"/>
  <c r="G25" i="5"/>
  <c r="G24" i="5"/>
  <c r="G23" i="5"/>
  <c r="G22" i="5"/>
  <c r="G21" i="5"/>
  <c r="G20" i="5"/>
  <c r="G19" i="5"/>
  <c r="G18" i="5"/>
  <c r="G16" i="5"/>
  <c r="G15" i="5"/>
  <c r="G14" i="5"/>
  <c r="G13" i="5"/>
  <c r="G12" i="5"/>
  <c r="G11" i="5"/>
  <c r="G10" i="5"/>
  <c r="G9" i="5"/>
  <c r="F130" i="4"/>
  <c r="L126" i="4" s="1"/>
  <c r="J129" i="4"/>
  <c r="I128" i="4"/>
  <c r="H127" i="4"/>
  <c r="G126" i="4"/>
  <c r="F93" i="4"/>
  <c r="L89" i="4" s="1"/>
  <c r="J92" i="4"/>
  <c r="I91" i="4"/>
  <c r="H90" i="4"/>
  <c r="G89" i="4"/>
  <c r="F88" i="4"/>
  <c r="L84" i="4" s="1"/>
  <c r="J87" i="4"/>
  <c r="I86" i="4"/>
  <c r="H85" i="4"/>
  <c r="G84" i="4"/>
  <c r="F83" i="4"/>
  <c r="L79" i="4" s="1"/>
  <c r="J82" i="4"/>
  <c r="I81" i="4"/>
  <c r="H80" i="4"/>
  <c r="G79" i="4"/>
  <c r="I218" i="1" l="1"/>
  <c r="J52" i="2"/>
  <c r="I41" i="2"/>
  <c r="L39" i="2"/>
  <c r="H166" i="2"/>
  <c r="L165" i="2"/>
  <c r="H40" i="2"/>
  <c r="H50" i="2"/>
  <c r="I51" i="2"/>
  <c r="L49" i="2"/>
  <c r="J194" i="2"/>
  <c r="I167" i="2"/>
  <c r="G165" i="2"/>
  <c r="H192" i="2"/>
  <c r="G39" i="2"/>
  <c r="H187" i="2"/>
  <c r="I188" i="2"/>
  <c r="J189" i="2"/>
  <c r="L186" i="2"/>
  <c r="J219" i="1"/>
  <c r="G216" i="1"/>
  <c r="H467" i="2"/>
  <c r="J469" i="2"/>
  <c r="L466" i="2"/>
  <c r="G191" i="2"/>
  <c r="L191" i="2"/>
  <c r="G155" i="2"/>
  <c r="I157" i="2"/>
  <c r="L155" i="2"/>
  <c r="G74" i="2"/>
  <c r="H75" i="2"/>
  <c r="I76" i="2"/>
  <c r="L74" i="2"/>
  <c r="L216" i="1"/>
  <c r="J455" i="1"/>
  <c r="G452" i="1"/>
  <c r="L190" i="1"/>
  <c r="J193" i="1"/>
  <c r="G206" i="1"/>
  <c r="J209" i="1"/>
  <c r="L206" i="1"/>
  <c r="H191" i="1"/>
  <c r="G190" i="1"/>
  <c r="L195" i="1"/>
  <c r="G241" i="1"/>
  <c r="G195" i="1"/>
  <c r="H242" i="1"/>
  <c r="I243" i="1"/>
  <c r="H196" i="1"/>
  <c r="I197" i="1"/>
  <c r="L241" i="1"/>
  <c r="L211" i="1"/>
  <c r="F63" i="4"/>
  <c r="L59" i="4" s="1"/>
  <c r="J62" i="4"/>
  <c r="I61" i="4"/>
  <c r="H60" i="4"/>
  <c r="G59" i="4"/>
  <c r="F58" i="4"/>
  <c r="L54" i="4" s="1"/>
  <c r="J57" i="4"/>
  <c r="I56" i="4"/>
  <c r="H55" i="4"/>
  <c r="G54" i="4"/>
  <c r="F53" i="4"/>
  <c r="L49" i="4" s="1"/>
  <c r="J52" i="4"/>
  <c r="I51" i="4"/>
  <c r="H50" i="4"/>
  <c r="G49" i="4"/>
  <c r="F48" i="4"/>
  <c r="L44" i="4" s="1"/>
  <c r="J47" i="4"/>
  <c r="I46" i="4"/>
  <c r="H45" i="4"/>
  <c r="G44" i="4"/>
  <c r="F33" i="4"/>
  <c r="L29" i="4" s="1"/>
  <c r="J32" i="4"/>
  <c r="I31" i="4"/>
  <c r="H30" i="4"/>
  <c r="G29" i="4"/>
  <c r="F125" i="4"/>
  <c r="L121" i="4" s="1"/>
  <c r="J124" i="4"/>
  <c r="I123" i="4"/>
  <c r="H122" i="4"/>
  <c r="G121" i="4"/>
  <c r="F119" i="4"/>
  <c r="L115" i="4" s="1"/>
  <c r="J118" i="4"/>
  <c r="I117" i="4"/>
  <c r="H116" i="4"/>
  <c r="G115" i="4"/>
  <c r="F114" i="4"/>
  <c r="L110" i="4" s="1"/>
  <c r="J113" i="4"/>
  <c r="I112" i="4"/>
  <c r="H111" i="4"/>
  <c r="G110" i="4"/>
  <c r="F103" i="4"/>
  <c r="L99" i="4" s="1"/>
  <c r="J102" i="4"/>
  <c r="I101" i="4"/>
  <c r="H100" i="4"/>
  <c r="G99" i="4"/>
  <c r="F98" i="4"/>
  <c r="L94" i="4" s="1"/>
  <c r="J97" i="4"/>
  <c r="I96" i="4"/>
  <c r="H95" i="4"/>
  <c r="G94" i="4"/>
  <c r="F78" i="4"/>
  <c r="L74" i="4" s="1"/>
  <c r="J77" i="4"/>
  <c r="I76" i="4"/>
  <c r="H75" i="4"/>
  <c r="G74" i="4"/>
  <c r="F73" i="4"/>
  <c r="L69" i="4" s="1"/>
  <c r="J72" i="4"/>
  <c r="I71" i="4"/>
  <c r="H70" i="4"/>
  <c r="G69" i="4"/>
  <c r="F38" i="4"/>
  <c r="L34" i="4" s="1"/>
  <c r="J37" i="4"/>
  <c r="I36" i="4"/>
  <c r="H35" i="4"/>
  <c r="G34" i="4"/>
  <c r="F23" i="4"/>
  <c r="L19" i="4" s="1"/>
  <c r="J22" i="4"/>
  <c r="I21" i="4"/>
  <c r="H20" i="4"/>
  <c r="G19" i="4"/>
  <c r="I133" i="4" l="1"/>
  <c r="I136" i="4" s="1"/>
  <c r="J133" i="4"/>
  <c r="J136" i="4" s="1"/>
  <c r="G133" i="4"/>
  <c r="G136" i="4" s="1"/>
  <c r="H133" i="4"/>
  <c r="H134" i="4" s="1"/>
  <c r="L134" i="4" s="1"/>
  <c r="L133" i="4"/>
  <c r="H136" i="4" l="1"/>
  <c r="L136" i="4"/>
  <c r="L137" i="4" l="1"/>
  <c r="L138" i="4" l="1"/>
  <c r="I139" i="4" s="1"/>
  <c r="L140" i="4" s="1"/>
  <c r="F45" i="3"/>
  <c r="K41" i="3" s="1"/>
  <c r="J44" i="3"/>
  <c r="I43" i="3"/>
  <c r="H42" i="3"/>
  <c r="G41" i="3"/>
  <c r="F51" i="3"/>
  <c r="K47" i="3" s="1"/>
  <c r="J50" i="3"/>
  <c r="I49" i="3"/>
  <c r="H48" i="3"/>
  <c r="G47" i="3"/>
  <c r="F40" i="3"/>
  <c r="K36" i="3" s="1"/>
  <c r="J39" i="3"/>
  <c r="I38" i="3"/>
  <c r="H37" i="3"/>
  <c r="G36" i="3"/>
  <c r="F35" i="3"/>
  <c r="K31" i="3" s="1"/>
  <c r="J34" i="3"/>
  <c r="I33" i="3"/>
  <c r="H32" i="3"/>
  <c r="G31" i="3"/>
  <c r="F30" i="3"/>
  <c r="K26" i="3" s="1"/>
  <c r="J29" i="3"/>
  <c r="I28" i="3"/>
  <c r="H27" i="3"/>
  <c r="G26" i="3"/>
  <c r="F24" i="3"/>
  <c r="K20" i="3" s="1"/>
  <c r="J23" i="3"/>
  <c r="I22" i="3"/>
  <c r="H21" i="3"/>
  <c r="G20" i="3"/>
  <c r="F18" i="3"/>
  <c r="K14" i="3" s="1"/>
  <c r="J17" i="3"/>
  <c r="J55" i="3" s="1"/>
  <c r="J58" i="3" s="1"/>
  <c r="I16" i="3"/>
  <c r="H15" i="3"/>
  <c r="G14" i="3"/>
  <c r="G55" i="3" s="1"/>
  <c r="G58" i="3" s="1"/>
  <c r="F174" i="2"/>
  <c r="L170" i="2" s="1"/>
  <c r="J173" i="2"/>
  <c r="I172" i="2"/>
  <c r="H171" i="2"/>
  <c r="G170" i="2"/>
  <c r="F465" i="2"/>
  <c r="L461" i="2" s="1"/>
  <c r="J464" i="2"/>
  <c r="I463" i="2"/>
  <c r="H462" i="2"/>
  <c r="G461" i="2"/>
  <c r="F276" i="2"/>
  <c r="L272" i="2" s="1"/>
  <c r="J275" i="2"/>
  <c r="I274" i="2"/>
  <c r="H273" i="2"/>
  <c r="G272" i="2"/>
  <c r="F412" i="2"/>
  <c r="L408" i="2" s="1"/>
  <c r="J411" i="2"/>
  <c r="I410" i="2"/>
  <c r="H409" i="2"/>
  <c r="G408" i="2"/>
  <c r="F407" i="2"/>
  <c r="L403" i="2" s="1"/>
  <c r="J406" i="2"/>
  <c r="I405" i="2"/>
  <c r="H404" i="2"/>
  <c r="G403" i="2"/>
  <c r="F397" i="2"/>
  <c r="L393" i="2" s="1"/>
  <c r="J396" i="2"/>
  <c r="I395" i="2"/>
  <c r="H394" i="2"/>
  <c r="G393" i="2"/>
  <c r="F392" i="2"/>
  <c r="L388" i="2" s="1"/>
  <c r="J391" i="2"/>
  <c r="I390" i="2"/>
  <c r="H389" i="2"/>
  <c r="G388" i="2"/>
  <c r="F387" i="2"/>
  <c r="L383" i="2" s="1"/>
  <c r="J386" i="2"/>
  <c r="I385" i="2"/>
  <c r="H384" i="2"/>
  <c r="G383" i="2"/>
  <c r="F382" i="2"/>
  <c r="L378" i="2" s="1"/>
  <c r="J381" i="2"/>
  <c r="I380" i="2"/>
  <c r="H379" i="2"/>
  <c r="G378" i="2"/>
  <c r="F271" i="2"/>
  <c r="L267" i="2" s="1"/>
  <c r="J270" i="2"/>
  <c r="I269" i="2"/>
  <c r="H268" i="2"/>
  <c r="G267" i="2"/>
  <c r="F236" i="2"/>
  <c r="L232" i="2" s="1"/>
  <c r="J235" i="2"/>
  <c r="I234" i="2"/>
  <c r="H233" i="2"/>
  <c r="G232" i="2"/>
  <c r="F460" i="2"/>
  <c r="L456" i="2" s="1"/>
  <c r="J459" i="2"/>
  <c r="I458" i="2"/>
  <c r="H457" i="2"/>
  <c r="G456" i="2"/>
  <c r="F455" i="2"/>
  <c r="L451" i="2" s="1"/>
  <c r="J454" i="2"/>
  <c r="I453" i="2"/>
  <c r="H452" i="2"/>
  <c r="G451" i="2"/>
  <c r="F449" i="2"/>
  <c r="L445" i="2" s="1"/>
  <c r="J448" i="2"/>
  <c r="I447" i="2"/>
  <c r="H446" i="2"/>
  <c r="G445" i="2"/>
  <c r="F444" i="2"/>
  <c r="L440" i="2" s="1"/>
  <c r="J443" i="2"/>
  <c r="I442" i="2"/>
  <c r="H441" i="2"/>
  <c r="G440" i="2"/>
  <c r="F433" i="2"/>
  <c r="L429" i="2" s="1"/>
  <c r="J432" i="2"/>
  <c r="I431" i="2"/>
  <c r="H430" i="2"/>
  <c r="G429" i="2"/>
  <c r="F428" i="2"/>
  <c r="L424" i="2" s="1"/>
  <c r="J427" i="2"/>
  <c r="I426" i="2"/>
  <c r="H425" i="2"/>
  <c r="G424" i="2"/>
  <c r="F417" i="2"/>
  <c r="L413" i="2" s="1"/>
  <c r="J416" i="2"/>
  <c r="I415" i="2"/>
  <c r="H414" i="2"/>
  <c r="G413" i="2"/>
  <c r="F377" i="2"/>
  <c r="L373" i="2" s="1"/>
  <c r="J376" i="2"/>
  <c r="I375" i="2"/>
  <c r="H374" i="2"/>
  <c r="G373" i="2"/>
  <c r="F372" i="2"/>
  <c r="L368" i="2" s="1"/>
  <c r="J371" i="2"/>
  <c r="I370" i="2"/>
  <c r="H369" i="2"/>
  <c r="G368" i="2"/>
  <c r="F367" i="2"/>
  <c r="L363" i="2" s="1"/>
  <c r="J366" i="2"/>
  <c r="I365" i="2"/>
  <c r="H364" i="2"/>
  <c r="G363" i="2"/>
  <c r="F362" i="2"/>
  <c r="L358" i="2" s="1"/>
  <c r="J361" i="2"/>
  <c r="I360" i="2"/>
  <c r="H359" i="2"/>
  <c r="G358" i="2"/>
  <c r="F357" i="2"/>
  <c r="L353" i="2" s="1"/>
  <c r="J356" i="2"/>
  <c r="I355" i="2"/>
  <c r="H354" i="2"/>
  <c r="G353" i="2"/>
  <c r="F352" i="2"/>
  <c r="L348" i="2" s="1"/>
  <c r="J351" i="2"/>
  <c r="I350" i="2"/>
  <c r="H349" i="2"/>
  <c r="G348" i="2"/>
  <c r="F347" i="2"/>
  <c r="L343" i="2" s="1"/>
  <c r="J346" i="2"/>
  <c r="I345" i="2"/>
  <c r="H344" i="2"/>
  <c r="G343" i="2"/>
  <c r="F342" i="2"/>
  <c r="L338" i="2" s="1"/>
  <c r="J341" i="2"/>
  <c r="I340" i="2"/>
  <c r="H339" i="2"/>
  <c r="G338" i="2"/>
  <c r="F337" i="2"/>
  <c r="L333" i="2" s="1"/>
  <c r="J336" i="2"/>
  <c r="I335" i="2"/>
  <c r="H334" i="2"/>
  <c r="G333" i="2"/>
  <c r="F266" i="2"/>
  <c r="L262" i="2" s="1"/>
  <c r="J265" i="2"/>
  <c r="I264" i="2"/>
  <c r="H263" i="2"/>
  <c r="G262" i="2"/>
  <c r="F256" i="2"/>
  <c r="L252" i="2" s="1"/>
  <c r="J255" i="2"/>
  <c r="I254" i="2"/>
  <c r="H253" i="2"/>
  <c r="G252" i="2"/>
  <c r="F246" i="2"/>
  <c r="L242" i="2" s="1"/>
  <c r="J245" i="2"/>
  <c r="I244" i="2"/>
  <c r="H243" i="2"/>
  <c r="G242" i="2"/>
  <c r="F241" i="2"/>
  <c r="L237" i="2" s="1"/>
  <c r="J240" i="2"/>
  <c r="I239" i="2"/>
  <c r="H238" i="2"/>
  <c r="G237" i="2"/>
  <c r="F231" i="2"/>
  <c r="L227" i="2" s="1"/>
  <c r="J230" i="2"/>
  <c r="I229" i="2"/>
  <c r="H228" i="2"/>
  <c r="G227" i="2"/>
  <c r="F205" i="2"/>
  <c r="L201" i="2" s="1"/>
  <c r="J204" i="2"/>
  <c r="I203" i="2"/>
  <c r="H202" i="2"/>
  <c r="G201" i="2"/>
  <c r="F185" i="2"/>
  <c r="L181" i="2" s="1"/>
  <c r="J184" i="2"/>
  <c r="I183" i="2"/>
  <c r="H182" i="2"/>
  <c r="G181" i="2"/>
  <c r="F154" i="2"/>
  <c r="L150" i="2" s="1"/>
  <c r="J153" i="2"/>
  <c r="I152" i="2"/>
  <c r="H151" i="2"/>
  <c r="G150" i="2"/>
  <c r="F133" i="2"/>
  <c r="L129" i="2" s="1"/>
  <c r="J132" i="2"/>
  <c r="I131" i="2"/>
  <c r="H130" i="2"/>
  <c r="G129" i="2"/>
  <c r="F128" i="2"/>
  <c r="L124" i="2" s="1"/>
  <c r="J127" i="2"/>
  <c r="I126" i="2"/>
  <c r="H125" i="2"/>
  <c r="G124" i="2"/>
  <c r="F123" i="2"/>
  <c r="L119" i="2" s="1"/>
  <c r="J122" i="2"/>
  <c r="I121" i="2"/>
  <c r="H120" i="2"/>
  <c r="G119" i="2"/>
  <c r="F118" i="2"/>
  <c r="L114" i="2" s="1"/>
  <c r="J117" i="2"/>
  <c r="I116" i="2"/>
  <c r="H115" i="2"/>
  <c r="G114" i="2"/>
  <c r="F113" i="2"/>
  <c r="L109" i="2" s="1"/>
  <c r="J112" i="2"/>
  <c r="I111" i="2"/>
  <c r="H110" i="2"/>
  <c r="G109" i="2"/>
  <c r="F93" i="2"/>
  <c r="L89" i="2" s="1"/>
  <c r="J92" i="2"/>
  <c r="I91" i="2"/>
  <c r="H90" i="2"/>
  <c r="F73" i="2"/>
  <c r="L69" i="2" s="1"/>
  <c r="J72" i="2"/>
  <c r="I71" i="2"/>
  <c r="H70" i="2"/>
  <c r="G69" i="2"/>
  <c r="F68" i="2"/>
  <c r="L64" i="2" s="1"/>
  <c r="J67" i="2"/>
  <c r="I66" i="2"/>
  <c r="H65" i="2"/>
  <c r="G64" i="2"/>
  <c r="F58" i="2"/>
  <c r="L54" i="2" s="1"/>
  <c r="J57" i="2"/>
  <c r="I56" i="2"/>
  <c r="H55" i="2"/>
  <c r="G54" i="2"/>
  <c r="F48" i="2"/>
  <c r="L44" i="2" s="1"/>
  <c r="J47" i="2"/>
  <c r="I46" i="2"/>
  <c r="H45" i="2"/>
  <c r="G44" i="2"/>
  <c r="F33" i="2"/>
  <c r="L29" i="2" s="1"/>
  <c r="J32" i="2"/>
  <c r="I31" i="2"/>
  <c r="H30" i="2"/>
  <c r="G29" i="2"/>
  <c r="F451" i="1"/>
  <c r="L447" i="1" s="1"/>
  <c r="J450" i="1"/>
  <c r="I449" i="1"/>
  <c r="H448" i="1"/>
  <c r="G447" i="1"/>
  <c r="F446" i="1"/>
  <c r="L442" i="1" s="1"/>
  <c r="J445" i="1"/>
  <c r="I444" i="1"/>
  <c r="H443" i="1"/>
  <c r="G442" i="1"/>
  <c r="F78" i="1"/>
  <c r="L74" i="1" s="1"/>
  <c r="J77" i="1"/>
  <c r="I76" i="1"/>
  <c r="H75" i="1"/>
  <c r="G74" i="1"/>
  <c r="F88" i="1"/>
  <c r="L84" i="1" s="1"/>
  <c r="J87" i="1"/>
  <c r="I86" i="1"/>
  <c r="H85" i="1"/>
  <c r="G84" i="1"/>
  <c r="F415" i="1"/>
  <c r="L411" i="1" s="1"/>
  <c r="J414" i="1"/>
  <c r="I413" i="1"/>
  <c r="H412" i="1"/>
  <c r="G411" i="1"/>
  <c r="F410" i="1"/>
  <c r="L406" i="1" s="1"/>
  <c r="J409" i="1"/>
  <c r="I408" i="1"/>
  <c r="H407" i="1"/>
  <c r="G406" i="1"/>
  <c r="F393" i="1"/>
  <c r="L389" i="1" s="1"/>
  <c r="J392" i="1"/>
  <c r="I391" i="1"/>
  <c r="H390" i="1"/>
  <c r="G389" i="1"/>
  <c r="F388" i="1"/>
  <c r="L384" i="1" s="1"/>
  <c r="J387" i="1"/>
  <c r="I386" i="1"/>
  <c r="H385" i="1"/>
  <c r="G384" i="1"/>
  <c r="F383" i="1"/>
  <c r="L379" i="1" s="1"/>
  <c r="J382" i="1"/>
  <c r="I381" i="1"/>
  <c r="H380" i="1"/>
  <c r="G379" i="1"/>
  <c r="F373" i="1"/>
  <c r="L369" i="1" s="1"/>
  <c r="J372" i="1"/>
  <c r="I371" i="1"/>
  <c r="H370" i="1"/>
  <c r="G369" i="1"/>
  <c r="F368" i="1"/>
  <c r="L364" i="1" s="1"/>
  <c r="J367" i="1"/>
  <c r="I366" i="1"/>
  <c r="H365" i="1"/>
  <c r="G364" i="1"/>
  <c r="F363" i="1"/>
  <c r="L359" i="1" s="1"/>
  <c r="J362" i="1"/>
  <c r="I361" i="1"/>
  <c r="H360" i="1"/>
  <c r="G359" i="1"/>
  <c r="F332" i="1"/>
  <c r="L328" i="1" s="1"/>
  <c r="J331" i="1"/>
  <c r="I330" i="1"/>
  <c r="H329" i="1"/>
  <c r="G328" i="1"/>
  <c r="F301" i="1"/>
  <c r="L297" i="1" s="1"/>
  <c r="J300" i="1"/>
  <c r="I299" i="1"/>
  <c r="H298" i="1"/>
  <c r="G297" i="1"/>
  <c r="F327" i="1"/>
  <c r="L323" i="1" s="1"/>
  <c r="J326" i="1"/>
  <c r="I325" i="1"/>
  <c r="H324" i="1"/>
  <c r="G323" i="1"/>
  <c r="F322" i="1"/>
  <c r="L318" i="1" s="1"/>
  <c r="J321" i="1"/>
  <c r="I320" i="1"/>
  <c r="H319" i="1"/>
  <c r="G318" i="1"/>
  <c r="F317" i="1"/>
  <c r="L313" i="1" s="1"/>
  <c r="J316" i="1"/>
  <c r="I315" i="1"/>
  <c r="H314" i="1"/>
  <c r="G313" i="1"/>
  <c r="F312" i="1"/>
  <c r="L308" i="1" s="1"/>
  <c r="J311" i="1"/>
  <c r="I310" i="1"/>
  <c r="H309" i="1"/>
  <c r="G308" i="1"/>
  <c r="F307" i="1"/>
  <c r="L303" i="1" s="1"/>
  <c r="J306" i="1"/>
  <c r="I305" i="1"/>
  <c r="H304" i="1"/>
  <c r="G303" i="1"/>
  <c r="F291" i="1"/>
  <c r="L287" i="1" s="1"/>
  <c r="J290" i="1"/>
  <c r="I289" i="1"/>
  <c r="H288" i="1"/>
  <c r="G287" i="1"/>
  <c r="F189" i="1"/>
  <c r="L185" i="1" s="1"/>
  <c r="J188" i="1"/>
  <c r="I187" i="1"/>
  <c r="H186" i="1"/>
  <c r="G185" i="1"/>
  <c r="F296" i="1"/>
  <c r="L292" i="1" s="1"/>
  <c r="J295" i="1"/>
  <c r="I294" i="1"/>
  <c r="H293" i="1"/>
  <c r="G292" i="1"/>
  <c r="F441" i="1"/>
  <c r="L437" i="1" s="1"/>
  <c r="J440" i="1"/>
  <c r="I439" i="1"/>
  <c r="H438" i="1"/>
  <c r="G437" i="1"/>
  <c r="F281" i="1"/>
  <c r="L277" i="1" s="1"/>
  <c r="J280" i="1"/>
  <c r="I279" i="1"/>
  <c r="H278" i="1"/>
  <c r="G277" i="1"/>
  <c r="F337" i="1"/>
  <c r="L333" i="1" s="1"/>
  <c r="J336" i="1"/>
  <c r="I335" i="1"/>
  <c r="H334" i="1"/>
  <c r="G333" i="1"/>
  <c r="F230" i="1"/>
  <c r="L226" i="1" s="1"/>
  <c r="J229" i="1"/>
  <c r="I228" i="1"/>
  <c r="H227" i="1"/>
  <c r="G226" i="1"/>
  <c r="F235" i="1"/>
  <c r="L231" i="1" s="1"/>
  <c r="J234" i="1"/>
  <c r="I233" i="1"/>
  <c r="H232" i="1"/>
  <c r="G231" i="1"/>
  <c r="F240" i="1"/>
  <c r="L236" i="1" s="1"/>
  <c r="J239" i="1"/>
  <c r="I238" i="1"/>
  <c r="H237" i="1"/>
  <c r="G236" i="1"/>
  <c r="F286" i="1"/>
  <c r="L282" i="1" s="1"/>
  <c r="J285" i="1"/>
  <c r="I284" i="1"/>
  <c r="H283" i="1"/>
  <c r="G282" i="1"/>
  <c r="F148" i="1"/>
  <c r="L144" i="1" s="1"/>
  <c r="J147" i="1"/>
  <c r="I146" i="1"/>
  <c r="H145" i="1"/>
  <c r="G144" i="1"/>
  <c r="F436" i="1"/>
  <c r="L432" i="1" s="1"/>
  <c r="J435" i="1"/>
  <c r="I434" i="1"/>
  <c r="H433" i="1"/>
  <c r="G432" i="1"/>
  <c r="F431" i="1"/>
  <c r="L427" i="1" s="1"/>
  <c r="J430" i="1"/>
  <c r="I429" i="1"/>
  <c r="H428" i="1"/>
  <c r="G427" i="1"/>
  <c r="F404" i="1"/>
  <c r="L400" i="1" s="1"/>
  <c r="J403" i="1"/>
  <c r="I402" i="1"/>
  <c r="H401" i="1"/>
  <c r="G400" i="1"/>
  <c r="F399" i="1"/>
  <c r="L395" i="1" s="1"/>
  <c r="J398" i="1"/>
  <c r="I397" i="1"/>
  <c r="H396" i="1"/>
  <c r="G395" i="1"/>
  <c r="F358" i="1"/>
  <c r="L354" i="1" s="1"/>
  <c r="J357" i="1"/>
  <c r="I356" i="1"/>
  <c r="H355" i="1"/>
  <c r="G354" i="1"/>
  <c r="F353" i="1"/>
  <c r="L349" i="1" s="1"/>
  <c r="J352" i="1"/>
  <c r="I351" i="1"/>
  <c r="H350" i="1"/>
  <c r="G349" i="1"/>
  <c r="F348" i="1"/>
  <c r="L344" i="1" s="1"/>
  <c r="J347" i="1"/>
  <c r="I346" i="1"/>
  <c r="H345" i="1"/>
  <c r="G344" i="1"/>
  <c r="F276" i="1"/>
  <c r="L272" i="1" s="1"/>
  <c r="J275" i="1"/>
  <c r="I274" i="1"/>
  <c r="H273" i="1"/>
  <c r="G272" i="1"/>
  <c r="F271" i="1"/>
  <c r="L267" i="1" s="1"/>
  <c r="J270" i="1"/>
  <c r="I269" i="1"/>
  <c r="H268" i="1"/>
  <c r="G267" i="1"/>
  <c r="F225" i="1"/>
  <c r="L221" i="1" s="1"/>
  <c r="J224" i="1"/>
  <c r="I223" i="1"/>
  <c r="H222" i="1"/>
  <c r="G221" i="1"/>
  <c r="F205" i="1"/>
  <c r="L201" i="1" s="1"/>
  <c r="J204" i="1"/>
  <c r="I203" i="1"/>
  <c r="H202" i="1"/>
  <c r="G201" i="1"/>
  <c r="F184" i="1"/>
  <c r="L180" i="1" s="1"/>
  <c r="J183" i="1"/>
  <c r="I182" i="1"/>
  <c r="H181" i="1"/>
  <c r="G180" i="1"/>
  <c r="F143" i="1"/>
  <c r="L139" i="1" s="1"/>
  <c r="J142" i="1"/>
  <c r="I141" i="1"/>
  <c r="H140" i="1"/>
  <c r="G139" i="1"/>
  <c r="F138" i="1"/>
  <c r="L134" i="1" s="1"/>
  <c r="J137" i="1"/>
  <c r="I136" i="1"/>
  <c r="H135" i="1"/>
  <c r="G134" i="1"/>
  <c r="F93" i="1"/>
  <c r="L89" i="1" s="1"/>
  <c r="J92" i="1"/>
  <c r="I91" i="1"/>
  <c r="H90" i="1"/>
  <c r="G89" i="1"/>
  <c r="F83" i="1"/>
  <c r="L79" i="1" s="1"/>
  <c r="J82" i="1"/>
  <c r="I81" i="1"/>
  <c r="H80" i="1"/>
  <c r="G79" i="1"/>
  <c r="F33" i="1"/>
  <c r="L29" i="1" s="1"/>
  <c r="J32" i="1"/>
  <c r="I31" i="1"/>
  <c r="H30" i="1"/>
  <c r="G29" i="1"/>
  <c r="H55" i="3" l="1"/>
  <c r="H56" i="3" s="1"/>
  <c r="K56" i="3" s="1"/>
  <c r="I55" i="3"/>
  <c r="I58" i="3" s="1"/>
  <c r="K55" i="3"/>
  <c r="H520" i="2"/>
  <c r="H521" i="2" s="1"/>
  <c r="L521" i="2" s="1"/>
  <c r="G520" i="2"/>
  <c r="G523" i="2" s="1"/>
  <c r="I520" i="2"/>
  <c r="I523" i="2" s="1"/>
  <c r="J520" i="2"/>
  <c r="J523" i="2" s="1"/>
  <c r="L520" i="2"/>
  <c r="H516" i="1"/>
  <c r="H517" i="1" s="1"/>
  <c r="L517" i="1" s="1"/>
  <c r="G516" i="1"/>
  <c r="G519" i="1" s="1"/>
  <c r="I516" i="1"/>
  <c r="I519" i="1" s="1"/>
  <c r="L516" i="1"/>
  <c r="J516" i="1"/>
  <c r="J519" i="1" s="1"/>
  <c r="K58" i="3" l="1"/>
  <c r="K59" i="3" s="1"/>
  <c r="K60" i="3" s="1"/>
  <c r="I61" i="3" s="1"/>
  <c r="K62" i="3" s="1"/>
  <c r="H58" i="3"/>
  <c r="L523" i="2"/>
  <c r="L524" i="2" s="1"/>
  <c r="H523" i="2"/>
  <c r="L519" i="1"/>
  <c r="L520" i="1" s="1"/>
  <c r="H519" i="1"/>
  <c r="L525" i="2" l="1"/>
  <c r="I526" i="2" s="1"/>
  <c r="L527" i="2" s="1"/>
  <c r="L521" i="1"/>
  <c r="I522" i="1" s="1"/>
  <c r="L523" i="1" s="1"/>
</calcChain>
</file>

<file path=xl/sharedStrings.xml><?xml version="1.0" encoding="utf-8"?>
<sst xmlns="http://schemas.openxmlformats.org/spreadsheetml/2006/main" count="1016" uniqueCount="369">
  <si>
    <t>Obiectiv:</t>
  </si>
  <si>
    <t>Beneficiar:</t>
  </si>
  <si>
    <t>LISTA cu cantităţi de lucrări pe categorii de lucrări</t>
  </si>
  <si>
    <t>SECŢIUNEA TEHNICĂ</t>
  </si>
  <si>
    <t>SECŢIUNEA FINANCIARĂ</t>
  </si>
  <si>
    <t>Nr.</t>
  </si>
  <si>
    <t>Capitolul de lucrări</t>
  </si>
  <si>
    <t>U.M.</t>
  </si>
  <si>
    <t>Cantitate</t>
  </si>
  <si>
    <t>Preţul unitar
a) materiale
b) manoperă
c) utilaj
d) transport
..................
Total
a+b+c+d</t>
  </si>
  <si>
    <t>M
Materiale
(3 x 4a)</t>
  </si>
  <si>
    <t>m
Manoperă
(3 x 4b)</t>
  </si>
  <si>
    <t>u
Utilaj
(3 x 4c)</t>
  </si>
  <si>
    <t>t
Transport
(3 x 4d)</t>
  </si>
  <si>
    <t>TOTAL
(3 x 4)
- lei -</t>
  </si>
  <si>
    <t>5</t>
  </si>
  <si>
    <t>6</t>
  </si>
  <si>
    <t>7</t>
  </si>
  <si>
    <t>8</t>
  </si>
  <si>
    <t>9</t>
  </si>
  <si>
    <t>PERETI</t>
  </si>
  <si>
    <t>MP</t>
  </si>
  <si>
    <t>TAVANE</t>
  </si>
  <si>
    <t>ML</t>
  </si>
  <si>
    <t>BUC</t>
  </si>
  <si>
    <t>MC</t>
  </si>
  <si>
    <t>Cheltuieli directe</t>
  </si>
  <si>
    <t>M</t>
  </si>
  <si>
    <t>m</t>
  </si>
  <si>
    <t>u</t>
  </si>
  <si>
    <t>t</t>
  </si>
  <si>
    <t>T</t>
  </si>
  <si>
    <t>Alte cheltuieli directe: CAS, şomaj, fond risc, alte cheltuieli conform prevederilor legale nominalizate</t>
  </si>
  <si>
    <t>TOTAL CHELTUIELI DIRECTE</t>
  </si>
  <si>
    <r>
      <t>M</t>
    </r>
    <r>
      <rPr>
        <b/>
        <vertAlign val="subscript"/>
        <sz val="7"/>
        <rFont val="Arial"/>
        <family val="2"/>
        <charset val="238"/>
      </rPr>
      <t>0</t>
    </r>
  </si>
  <si>
    <r>
      <t>m</t>
    </r>
    <r>
      <rPr>
        <b/>
        <vertAlign val="subscript"/>
        <sz val="7"/>
        <rFont val="Arial"/>
        <family val="2"/>
        <charset val="238"/>
      </rPr>
      <t>0</t>
    </r>
  </si>
  <si>
    <r>
      <t>u</t>
    </r>
    <r>
      <rPr>
        <b/>
        <vertAlign val="subscript"/>
        <sz val="7"/>
        <rFont val="Arial"/>
        <family val="2"/>
        <charset val="238"/>
      </rPr>
      <t>0</t>
    </r>
  </si>
  <si>
    <r>
      <t>t</t>
    </r>
    <r>
      <rPr>
        <b/>
        <vertAlign val="subscript"/>
        <sz val="7"/>
        <rFont val="Arial"/>
        <family val="2"/>
        <charset val="238"/>
      </rPr>
      <t>0</t>
    </r>
  </si>
  <si>
    <r>
      <t>T</t>
    </r>
    <r>
      <rPr>
        <b/>
        <vertAlign val="subscript"/>
        <sz val="7"/>
        <rFont val="Arial"/>
        <family val="2"/>
        <charset val="238"/>
      </rPr>
      <t>0</t>
    </r>
  </si>
  <si>
    <r>
      <t>Cheltuieli indirecte = T</t>
    </r>
    <r>
      <rPr>
        <vertAlign val="subscript"/>
        <sz val="7"/>
        <rFont val="Arial"/>
        <family val="2"/>
        <charset val="238"/>
      </rPr>
      <t>0</t>
    </r>
    <r>
      <rPr>
        <sz val="7"/>
        <rFont val="Arial"/>
        <family val="2"/>
        <charset val="238"/>
      </rPr>
      <t xml:space="preserve"> x %</t>
    </r>
  </si>
  <si>
    <r>
      <t>I</t>
    </r>
    <r>
      <rPr>
        <b/>
        <vertAlign val="subscript"/>
        <sz val="7"/>
        <rFont val="Arial"/>
        <family val="2"/>
        <charset val="238"/>
      </rPr>
      <t>0</t>
    </r>
    <r>
      <rPr>
        <b/>
        <sz val="7"/>
        <rFont val="Arial"/>
        <family val="2"/>
        <charset val="238"/>
      </rPr>
      <t xml:space="preserve"> = </t>
    </r>
  </si>
  <si>
    <r>
      <t>Profit = (T</t>
    </r>
    <r>
      <rPr>
        <vertAlign val="subscript"/>
        <sz val="7"/>
        <rFont val="Arial"/>
        <family val="2"/>
        <charset val="238"/>
      </rPr>
      <t>0</t>
    </r>
    <r>
      <rPr>
        <sz val="7"/>
        <rFont val="Arial"/>
        <family val="2"/>
        <charset val="238"/>
      </rPr>
      <t xml:space="preserve"> + I</t>
    </r>
    <r>
      <rPr>
        <vertAlign val="subscript"/>
        <sz val="7"/>
        <rFont val="Arial"/>
        <family val="2"/>
        <charset val="238"/>
      </rPr>
      <t>0</t>
    </r>
    <r>
      <rPr>
        <sz val="7"/>
        <rFont val="Arial"/>
        <family val="2"/>
        <charset val="238"/>
      </rPr>
      <t>) x %</t>
    </r>
  </si>
  <si>
    <r>
      <t>P</t>
    </r>
    <r>
      <rPr>
        <b/>
        <vertAlign val="subscript"/>
        <sz val="7"/>
        <rFont val="Arial"/>
        <family val="2"/>
        <charset val="238"/>
      </rPr>
      <t>0</t>
    </r>
    <r>
      <rPr>
        <b/>
        <sz val="7"/>
        <rFont val="Arial"/>
        <family val="2"/>
        <charset val="238"/>
      </rPr>
      <t xml:space="preserve"> = </t>
    </r>
  </si>
  <si>
    <r>
      <t>TOTAL GENERAL (V</t>
    </r>
    <r>
      <rPr>
        <b/>
        <vertAlign val="subscript"/>
        <sz val="7"/>
        <rFont val="Arial"/>
        <family val="2"/>
        <charset val="238"/>
      </rPr>
      <t>0</t>
    </r>
    <r>
      <rPr>
        <b/>
        <sz val="7"/>
        <rFont val="Arial"/>
        <family val="2"/>
        <charset val="238"/>
      </rPr>
      <t>=T</t>
    </r>
    <r>
      <rPr>
        <b/>
        <vertAlign val="subscript"/>
        <sz val="7"/>
        <rFont val="Arial"/>
        <family val="2"/>
        <charset val="238"/>
      </rPr>
      <t>0</t>
    </r>
    <r>
      <rPr>
        <b/>
        <sz val="7"/>
        <rFont val="Arial"/>
        <family val="2"/>
        <charset val="238"/>
      </rPr>
      <t>+I</t>
    </r>
    <r>
      <rPr>
        <b/>
        <vertAlign val="subscript"/>
        <sz val="7"/>
        <rFont val="Arial"/>
        <family val="2"/>
        <charset val="238"/>
      </rPr>
      <t>0</t>
    </r>
    <r>
      <rPr>
        <b/>
        <sz val="7"/>
        <rFont val="Arial"/>
        <family val="2"/>
        <charset val="238"/>
      </rPr>
      <t>+P</t>
    </r>
    <r>
      <rPr>
        <b/>
        <vertAlign val="subscript"/>
        <sz val="7"/>
        <rFont val="Arial"/>
        <family val="2"/>
        <charset val="238"/>
      </rPr>
      <t>0</t>
    </r>
    <r>
      <rPr>
        <b/>
        <sz val="7"/>
        <rFont val="Arial"/>
        <family val="2"/>
        <charset val="238"/>
      </rPr>
      <t>)</t>
    </r>
  </si>
  <si>
    <t xml:space="preserve">1 EURO= </t>
  </si>
  <si>
    <t>EURO</t>
  </si>
  <si>
    <t>SC NEO STRUCTURAL ENGINEERING  SRL</t>
  </si>
  <si>
    <t>Proiectant general:</t>
  </si>
  <si>
    <t>PARDOSELI</t>
  </si>
  <si>
    <t>Procurare si Montare
Usi interioare pline (90x210cm)</t>
  </si>
  <si>
    <t xml:space="preserve">Procurare si Montare
Vopsitorii lavabile de interior - pereti
</t>
  </si>
  <si>
    <t xml:space="preserve">Procurare si Montare
Panouri HPL la G.S. (compartimentari intre toalete)
</t>
  </si>
  <si>
    <t>SCARI INTERIOARE</t>
  </si>
  <si>
    <t>Procurare si Montare
Grilaj metalic windfang</t>
  </si>
  <si>
    <t xml:space="preserve">Procurare si Montare
Bariera de vapori
</t>
  </si>
  <si>
    <r>
      <t>TAMPLARIE (</t>
    </r>
    <r>
      <rPr>
        <b/>
        <i/>
        <sz val="10"/>
        <rFont val="Arial"/>
        <family val="2"/>
      </rPr>
      <t>conform Tablou tamplarie</t>
    </r>
    <r>
      <rPr>
        <b/>
        <sz val="10"/>
        <rFont val="Arial"/>
        <family val="2"/>
        <charset val="238"/>
      </rPr>
      <t>)</t>
    </r>
  </si>
  <si>
    <t>Modernizarea si reabilitarea energetica a Centrului de pregatire si refacere/recuperare a capacitatii de munca Diana - Saturn, Mangalia judetul Constanta</t>
  </si>
  <si>
    <t>MINISTERUL AFACERILOR INTERNE – DIRECTIA ASIGURARE LOGISTICA INTEGRATA</t>
  </si>
  <si>
    <t>S.C. NEO STRUCTURAL ENGINEERING S.R.L.</t>
  </si>
  <si>
    <t xml:space="preserve">Procurare si Montare
Blocuri ceramice cu goluri / BCA - pereti interiori grosime 20cm 
</t>
  </si>
  <si>
    <t xml:space="preserve">Procurare si Montare
Vopsitorie lavabila
</t>
  </si>
  <si>
    <t>Procurare si Montare
Sapa autonivelanta 3-5cm grosime</t>
  </si>
  <si>
    <t>ACOPERIS TERASA CIRCULABILA</t>
  </si>
  <si>
    <t xml:space="preserve">Procurare si Montare
Termoizolatie polistiren extrudat 
grosime 10cm x 2 straturi
</t>
  </si>
  <si>
    <t>Ansamblu straturi terasa</t>
  </si>
  <si>
    <t xml:space="preserve">Procurare si Montare
Terasa verde cu muschi si licheni siberieni (inclusiv geotextil, pamant)
</t>
  </si>
  <si>
    <t xml:space="preserve">Procurare si Montare
Dale flotante / deck
</t>
  </si>
  <si>
    <t>Procurare si Montare
Sorturi metalice atic</t>
  </si>
  <si>
    <t xml:space="preserve">Procurare si Montare
Trapa desfumare 1.38x 2.53m
</t>
  </si>
  <si>
    <t>ACOPERIS TERASA NECIRCULABILA</t>
  </si>
  <si>
    <t xml:space="preserve">Procurare si Montare
Parapet metalic cu montanti verticali la pas &lt;10cm
h parapet minim = 120cm
din inox
</t>
  </si>
  <si>
    <t>Procurare si Montare
Ferestre si usi - tamplarie din aluminiu culoare gri antracit RAL 7016 cu geam triplu termoizolant</t>
  </si>
  <si>
    <t>U.I.1</t>
  </si>
  <si>
    <r>
      <t xml:space="preserve">Procurare si Montare
Usi interioare </t>
    </r>
    <r>
      <rPr>
        <sz val="7.5"/>
        <color rgb="FFFF0000"/>
        <rFont val="Arial"/>
        <family val="2"/>
      </rPr>
      <t>UEI90-c</t>
    </r>
    <r>
      <rPr>
        <sz val="7.5"/>
        <rFont val="Arial"/>
        <family val="2"/>
        <charset val="238"/>
      </rPr>
      <t xml:space="preserve"> (90x210cm)</t>
    </r>
  </si>
  <si>
    <t>U.I.2</t>
  </si>
  <si>
    <r>
      <t xml:space="preserve">Procurare si Montare
Usi interioare </t>
    </r>
    <r>
      <rPr>
        <sz val="7.5"/>
        <color rgb="FFFF0000"/>
        <rFont val="Arial"/>
        <family val="2"/>
      </rPr>
      <t>UEI30-c</t>
    </r>
    <r>
      <rPr>
        <sz val="7.5"/>
        <rFont val="Arial"/>
        <family val="2"/>
        <charset val="238"/>
      </rPr>
      <t xml:space="preserve"> (90x210cm)</t>
    </r>
  </si>
  <si>
    <t>U.I.3</t>
  </si>
  <si>
    <r>
      <t xml:space="preserve">Procurare si Montare
Usi interioare </t>
    </r>
    <r>
      <rPr>
        <sz val="7.5"/>
        <color rgb="FFFF0000"/>
        <rFont val="Arial"/>
        <family val="2"/>
      </rPr>
      <t>UEI30-c cu deschidere 180 grade</t>
    </r>
    <r>
      <rPr>
        <sz val="7.5"/>
        <rFont val="Arial"/>
        <family val="2"/>
        <charset val="238"/>
      </rPr>
      <t xml:space="preserve"> (90x210cm)</t>
    </r>
  </si>
  <si>
    <t>U.I.4</t>
  </si>
  <si>
    <r>
      <t xml:space="preserve">Procurare si Montare
Usi interioare </t>
    </r>
    <r>
      <rPr>
        <sz val="7.5"/>
        <color rgb="FFFF0000"/>
        <rFont val="Arial"/>
        <family val="2"/>
      </rPr>
      <t>UP</t>
    </r>
    <r>
      <rPr>
        <sz val="7.5"/>
        <rFont val="Arial"/>
        <family val="2"/>
        <charset val="238"/>
      </rPr>
      <t xml:space="preserve"> (90x210cm)</t>
    </r>
  </si>
  <si>
    <t>U.I.5</t>
  </si>
  <si>
    <t>U.I.6</t>
  </si>
  <si>
    <r>
      <t>Procurare si Montare
Usi interioare</t>
    </r>
    <r>
      <rPr>
        <sz val="7.5"/>
        <color rgb="FFFF0000"/>
        <rFont val="Arial"/>
        <family val="2"/>
      </rPr>
      <t xml:space="preserve"> UP-c</t>
    </r>
    <r>
      <rPr>
        <sz val="7.5"/>
        <rFont val="Arial"/>
        <family val="2"/>
        <charset val="238"/>
      </rPr>
      <t xml:space="preserve"> (80x210cm)</t>
    </r>
  </si>
  <si>
    <t>U.I.7</t>
  </si>
  <si>
    <r>
      <t>Procurare si Montare
Usi interioare</t>
    </r>
    <r>
      <rPr>
        <sz val="7.5"/>
        <color rgb="FFFF0000"/>
        <rFont val="Arial"/>
        <family val="2"/>
      </rPr>
      <t xml:space="preserve"> </t>
    </r>
    <r>
      <rPr>
        <sz val="7.5"/>
        <rFont val="Arial"/>
        <family val="2"/>
      </rPr>
      <t>pline</t>
    </r>
    <r>
      <rPr>
        <sz val="7.5"/>
        <rFont val="Arial"/>
        <family val="2"/>
        <charset val="238"/>
      </rPr>
      <t xml:space="preserve"> (80x210cm)</t>
    </r>
  </si>
  <si>
    <r>
      <t>Procurare si Montare
Usi interioare</t>
    </r>
    <r>
      <rPr>
        <sz val="7.5"/>
        <color rgb="FFFF0000"/>
        <rFont val="Arial"/>
        <family val="2"/>
      </rPr>
      <t xml:space="preserve"> </t>
    </r>
    <r>
      <rPr>
        <sz val="7.5"/>
        <rFont val="Arial"/>
        <family val="2"/>
      </rPr>
      <t>pline</t>
    </r>
    <r>
      <rPr>
        <sz val="7.5"/>
        <rFont val="Arial"/>
        <family val="2"/>
        <charset val="238"/>
      </rPr>
      <t xml:space="preserve"> (70x210cm)</t>
    </r>
  </si>
  <si>
    <t>U.I.8</t>
  </si>
  <si>
    <t>Procurare si Montare
Usi interioare pline HPL (cabine toalete 70x210cm)</t>
  </si>
  <si>
    <t>U.I.9</t>
  </si>
  <si>
    <t>SCARI EXTERIOARE</t>
  </si>
  <si>
    <t>ALTE OBIECTE</t>
  </si>
  <si>
    <t>Procurare si Montare
Scara metalica pentru acces intretinere</t>
  </si>
  <si>
    <t>MARTIE 2025</t>
  </si>
  <si>
    <t>Procurare si Montare
Tencuiala decorativa de exterior (interior atic etaj 14 retras)</t>
  </si>
  <si>
    <t>Corp C2. Restaurant + piscina Sp+D+P - ARHITECTURA</t>
  </si>
  <si>
    <t>Procurare si Montare
Placi cu dimensiuni mari din bond sau similar, culoare gri deschis mat, RAL 7035</t>
  </si>
  <si>
    <t>Procurare si Montare
Tencuiala decorativa de exterior (zona bucatarie, spatii tehnice)</t>
  </si>
  <si>
    <t xml:space="preserve">Procurare si Montare
Guri ventilatie tip 2 (mici)
</t>
  </si>
  <si>
    <t>Procurare si Montare
Usi interioare duble (190x210cm)</t>
  </si>
  <si>
    <t>Procurare si Montare
Usi interioare duble (160x210cm)</t>
  </si>
  <si>
    <r>
      <t xml:space="preserve">Procurare si Montare
Usi interioare </t>
    </r>
    <r>
      <rPr>
        <sz val="7.5"/>
        <color rgb="FFFF0000"/>
        <rFont val="Arial"/>
        <family val="2"/>
      </rPr>
      <t>UEI60</t>
    </r>
    <r>
      <rPr>
        <sz val="7.5"/>
        <rFont val="Arial"/>
        <family val="2"/>
        <charset val="238"/>
      </rPr>
      <t xml:space="preserve"> (120x210cm)</t>
    </r>
  </si>
  <si>
    <r>
      <t xml:space="preserve">Procurare si Montare
Usi interioare </t>
    </r>
    <r>
      <rPr>
        <sz val="7.5"/>
        <color rgb="FFFF0000"/>
        <rFont val="Arial"/>
        <family val="2"/>
      </rPr>
      <t>vitrate, cu deschidere de 180gr</t>
    </r>
    <r>
      <rPr>
        <sz val="7.5"/>
        <rFont val="Arial"/>
        <family val="2"/>
        <charset val="238"/>
      </rPr>
      <t xml:space="preserve"> (120x210cm)</t>
    </r>
  </si>
  <si>
    <r>
      <t xml:space="preserve">Procurare si Montare
Usi interioare pline </t>
    </r>
    <r>
      <rPr>
        <sz val="7.5"/>
        <color rgb="FFFF0000"/>
        <rFont val="Arial"/>
        <family val="2"/>
      </rPr>
      <t>UEI60</t>
    </r>
    <r>
      <rPr>
        <sz val="7.5"/>
        <rFont val="Arial"/>
        <family val="2"/>
        <charset val="238"/>
      </rPr>
      <t xml:space="preserve"> (100x210cm)</t>
    </r>
  </si>
  <si>
    <r>
      <t>Procurare si Montare
Usi interioare</t>
    </r>
    <r>
      <rPr>
        <sz val="7.5"/>
        <color rgb="FFFF0000"/>
        <rFont val="Arial"/>
        <family val="2"/>
      </rPr>
      <t xml:space="preserve"> vitrate</t>
    </r>
    <r>
      <rPr>
        <sz val="7.5"/>
        <rFont val="Arial"/>
        <family val="2"/>
        <charset val="238"/>
      </rPr>
      <t xml:space="preserve"> (100x210cm)</t>
    </r>
  </si>
  <si>
    <r>
      <t>Procurare si Montare
Usi interioare</t>
    </r>
    <r>
      <rPr>
        <sz val="7.5"/>
        <color rgb="FFFF0000"/>
        <rFont val="Arial"/>
        <family val="2"/>
      </rPr>
      <t xml:space="preserve"> </t>
    </r>
    <r>
      <rPr>
        <sz val="7.5"/>
        <rFont val="Arial"/>
        <family val="2"/>
      </rPr>
      <t>pline</t>
    </r>
    <r>
      <rPr>
        <sz val="7.5"/>
        <rFont val="Arial"/>
        <family val="2"/>
        <charset val="238"/>
      </rPr>
      <t xml:space="preserve"> (100x210cm)</t>
    </r>
  </si>
  <si>
    <r>
      <t>Procurare si Montare
Usi interioare</t>
    </r>
    <r>
      <rPr>
        <sz val="7.5"/>
        <color rgb="FFFF0000"/>
        <rFont val="Arial"/>
        <family val="2"/>
      </rPr>
      <t xml:space="preserve"> </t>
    </r>
    <r>
      <rPr>
        <sz val="7.5"/>
        <rFont val="Arial"/>
        <family val="2"/>
      </rPr>
      <t>pline</t>
    </r>
    <r>
      <rPr>
        <sz val="7.5"/>
        <rFont val="Arial"/>
        <family val="2"/>
        <charset val="238"/>
      </rPr>
      <t xml:space="preserve"> </t>
    </r>
    <r>
      <rPr>
        <sz val="7.5"/>
        <color rgb="FFFF0000"/>
        <rFont val="Arial"/>
        <family val="2"/>
      </rPr>
      <t>UEI30-c cu deschidere 180gr</t>
    </r>
    <r>
      <rPr>
        <sz val="7.5"/>
        <rFont val="Arial"/>
        <family val="2"/>
        <charset val="238"/>
      </rPr>
      <t xml:space="preserve"> (90x210cm)</t>
    </r>
  </si>
  <si>
    <r>
      <t>Procurare si Montare
Usi interioare</t>
    </r>
    <r>
      <rPr>
        <sz val="7.5"/>
        <color rgb="FFFF0000"/>
        <rFont val="Arial"/>
        <family val="2"/>
      </rPr>
      <t xml:space="preserve"> </t>
    </r>
    <r>
      <rPr>
        <sz val="7.5"/>
        <rFont val="Arial"/>
        <family val="2"/>
      </rPr>
      <t>pline</t>
    </r>
    <r>
      <rPr>
        <sz val="7.5"/>
        <rFont val="Arial"/>
        <family val="2"/>
        <charset val="238"/>
      </rPr>
      <t xml:space="preserve"> </t>
    </r>
    <r>
      <rPr>
        <sz val="7.5"/>
        <color rgb="FFFF0000"/>
        <rFont val="Arial"/>
        <family val="2"/>
      </rPr>
      <t>UEI30-c</t>
    </r>
    <r>
      <rPr>
        <sz val="7.5"/>
        <rFont val="Arial"/>
        <family val="2"/>
        <charset val="238"/>
      </rPr>
      <t xml:space="preserve"> (90x210cm)</t>
    </r>
  </si>
  <si>
    <t>U.I.10</t>
  </si>
  <si>
    <r>
      <t>Procurare si Montare
Usi interioare</t>
    </r>
    <r>
      <rPr>
        <sz val="7.5"/>
        <color rgb="FFFF0000"/>
        <rFont val="Arial"/>
        <family val="2"/>
      </rPr>
      <t xml:space="preserve"> </t>
    </r>
    <r>
      <rPr>
        <sz val="7.5"/>
        <rFont val="Arial"/>
        <family val="2"/>
      </rPr>
      <t>pline</t>
    </r>
    <r>
      <rPr>
        <sz val="7.5"/>
        <rFont val="Arial"/>
        <family val="2"/>
        <charset val="238"/>
      </rPr>
      <t xml:space="preserve"> </t>
    </r>
    <r>
      <rPr>
        <sz val="7.5"/>
        <color rgb="FFFF0000"/>
        <rFont val="Arial"/>
        <family val="2"/>
      </rPr>
      <t>dublu sens</t>
    </r>
    <r>
      <rPr>
        <sz val="7.5"/>
        <rFont val="Arial"/>
        <family val="2"/>
        <charset val="238"/>
      </rPr>
      <t xml:space="preserve"> (90x210cm)</t>
    </r>
  </si>
  <si>
    <t>U.I.11</t>
  </si>
  <si>
    <r>
      <t>Procurare si Montare
Usi interioare</t>
    </r>
    <r>
      <rPr>
        <sz val="7.5"/>
        <color rgb="FFFF0000"/>
        <rFont val="Arial"/>
        <family val="2"/>
      </rPr>
      <t xml:space="preserve"> </t>
    </r>
    <r>
      <rPr>
        <sz val="7.5"/>
        <rFont val="Arial"/>
        <family val="2"/>
      </rPr>
      <t>pline</t>
    </r>
    <r>
      <rPr>
        <sz val="7.5"/>
        <rFont val="Arial"/>
        <family val="2"/>
        <charset val="238"/>
      </rPr>
      <t xml:space="preserve"> </t>
    </r>
    <r>
      <rPr>
        <sz val="7.5"/>
        <color rgb="FFFF0000"/>
        <rFont val="Arial"/>
        <family val="2"/>
      </rPr>
      <t>UP</t>
    </r>
    <r>
      <rPr>
        <sz val="7.5"/>
        <rFont val="Arial"/>
        <family val="2"/>
        <charset val="238"/>
      </rPr>
      <t xml:space="preserve"> (90x210cm)</t>
    </r>
  </si>
  <si>
    <t>U.I.12</t>
  </si>
  <si>
    <r>
      <t>Procurare si Montare
Usi interioare</t>
    </r>
    <r>
      <rPr>
        <sz val="7.5"/>
        <color rgb="FFFF0000"/>
        <rFont val="Arial"/>
        <family val="2"/>
      </rPr>
      <t xml:space="preserve"> </t>
    </r>
    <r>
      <rPr>
        <sz val="7.5"/>
        <rFont val="Arial"/>
        <family val="2"/>
      </rPr>
      <t>pline</t>
    </r>
    <r>
      <rPr>
        <sz val="7.5"/>
        <rFont val="Arial"/>
        <family val="2"/>
        <charset val="238"/>
      </rPr>
      <t xml:space="preserve"> (90x210cm)</t>
    </r>
  </si>
  <si>
    <t>U.I.13</t>
  </si>
  <si>
    <t>U.I.14</t>
  </si>
  <si>
    <t>U.I.15</t>
  </si>
  <si>
    <t>U.I.16</t>
  </si>
  <si>
    <t>Procurare si Montare
Sistem panouri amovibile in sala de mese</t>
  </si>
  <si>
    <t xml:space="preserve">Procurare si Montare
Masca instalatii ventilatie fatada vest (piscina) placata cu bond sau similar
</t>
  </si>
  <si>
    <t>Corp C3. Statie pompe Parter - ARHITECTURA</t>
  </si>
  <si>
    <r>
      <t xml:space="preserve">Procurare si Montare
Panouri sandwich 15cm </t>
    </r>
    <r>
      <rPr>
        <sz val="7.5"/>
        <color rgb="FFFF0000"/>
        <rFont val="Arial"/>
        <family val="2"/>
      </rPr>
      <t>EI180</t>
    </r>
  </si>
  <si>
    <t>ACOPERIS</t>
  </si>
  <si>
    <t>Procurare si Montare
Panouri sandwich 15cm EI180</t>
  </si>
  <si>
    <t xml:space="preserve">Procurare si Montare
Jgheab metalic
</t>
  </si>
  <si>
    <r>
      <t xml:space="preserve">Procurare si Montare
Burlan metalic </t>
    </r>
    <r>
      <rPr>
        <sz val="7.5"/>
        <rFont val="Calibri"/>
        <family val="2"/>
      </rPr>
      <t>Ø</t>
    </r>
    <r>
      <rPr>
        <sz val="7.5"/>
        <rFont val="Arial"/>
        <family val="2"/>
      </rPr>
      <t>10cm 
lungime 2.90m liniari</t>
    </r>
    <r>
      <rPr>
        <sz val="7.5"/>
        <rFont val="Arial"/>
        <family val="2"/>
        <charset val="238"/>
      </rPr>
      <t xml:space="preserve">
</t>
    </r>
  </si>
  <si>
    <t>Procurare si Montare
Usi exterioare duble (180x210cm)</t>
  </si>
  <si>
    <t>Amenajari exterioare -  ARHITECTURA</t>
  </si>
  <si>
    <t>AMENAJARI</t>
  </si>
  <si>
    <t>Procurare si Plantare
Arbori</t>
  </si>
  <si>
    <t>Procurare si Plantare
Arbusti</t>
  </si>
  <si>
    <t>IMPREJMUIRE</t>
  </si>
  <si>
    <t>SISTEMATIZARE</t>
  </si>
  <si>
    <t>Procurare si Montare
Strat de fundare din piatra sparta compactata 30cm grosime</t>
  </si>
  <si>
    <t>Drum acces aprovizionare</t>
  </si>
  <si>
    <t>Drum acces catre parcare</t>
  </si>
  <si>
    <t>Parcare (inclusiv circulatia + locurile de parcare)</t>
  </si>
  <si>
    <t>Procurare si Montare
Set pubele (9buc) cu capacitate de 240l</t>
  </si>
  <si>
    <t>Procurare si Montare
Set cosuri de gunoi cu reciclare selectiva</t>
  </si>
  <si>
    <t>Procurare si Plantare
Spatiu verde - gazon</t>
  </si>
  <si>
    <r>
      <t xml:space="preserve">Procurare si Plantare
Spatiu verde - gazon
</t>
    </r>
    <r>
      <rPr>
        <i/>
        <sz val="7.5"/>
        <color rgb="FF0070C0"/>
        <rFont val="Arial"/>
        <family val="2"/>
      </rPr>
      <t>in afara limitelor de proprietate - in fata hotelului Diana</t>
    </r>
  </si>
  <si>
    <t>Procurare si Montare
Marcaje locuri de parcare (vopsea)</t>
  </si>
  <si>
    <t>Procurare si Montare
Indicatoare rutiere</t>
  </si>
  <si>
    <t>Nr.crt</t>
  </si>
  <si>
    <t>Tip unitate de cazare</t>
  </si>
  <si>
    <t>Tip camera</t>
  </si>
  <si>
    <t>Buc</t>
  </si>
  <si>
    <t>Dotare mobilier / echipament</t>
  </si>
  <si>
    <t>Camera dubla</t>
  </si>
  <si>
    <t>Noptiera</t>
  </si>
  <si>
    <t>Hol</t>
  </si>
  <si>
    <t>Oglinda</t>
  </si>
  <si>
    <t>Gheridon</t>
  </si>
  <si>
    <t>Mini frigider</t>
  </si>
  <si>
    <t>TV smart</t>
  </si>
  <si>
    <t>Baie</t>
  </si>
  <si>
    <t>Lavoar cu mobilier + baterie</t>
  </si>
  <si>
    <t>Uscator de par</t>
  </si>
  <si>
    <t>Nr / tip unitate de cazare</t>
  </si>
  <si>
    <t>Bucati in total</t>
  </si>
  <si>
    <t xml:space="preserve">Apartament </t>
  </si>
  <si>
    <t>Camera de zi</t>
  </si>
  <si>
    <t>Dormitor</t>
  </si>
  <si>
    <t>Canapea extensibila</t>
  </si>
  <si>
    <t>Masuta de cafea</t>
  </si>
  <si>
    <t>Pat 90x200cm</t>
  </si>
  <si>
    <t>Saltea 90x200</t>
  </si>
  <si>
    <t>Vas WC + accesorii</t>
  </si>
  <si>
    <t>Accesorii suport hartie igienica, perie WC, suport prosoape, suport consumabile dus</t>
  </si>
  <si>
    <t>Camera dubla
pentru persoane cu dizabilitati</t>
  </si>
  <si>
    <t>Accesorii pentru persoane cu dizabilitati</t>
  </si>
  <si>
    <t>Taburet tapitat</t>
  </si>
  <si>
    <t>Portbagaj sau spatiu pentru bagaje</t>
  </si>
  <si>
    <t xml:space="preserve">Procurare si Montare
Blocuri BCA - pereti interiori grosime 15cm 
</t>
  </si>
  <si>
    <t>Pat 160x200cm</t>
  </si>
  <si>
    <t>Saltea 160x200</t>
  </si>
  <si>
    <t>Dulap prevazut cu 8 umerase</t>
  </si>
  <si>
    <t>Paravan sticla duș</t>
  </si>
  <si>
    <t>Set baterie duș + bară culisantă</t>
  </si>
  <si>
    <t>Cadita dus</t>
  </si>
  <si>
    <t>Polite consumabile dus</t>
  </si>
  <si>
    <t>DOTARI UNITATI DE CAZARE CFM. DOCUMENTAȚIEI D.A.L.I.</t>
  </si>
  <si>
    <t xml:space="preserve">DOTARI UNITATI DE CAZARE </t>
  </si>
  <si>
    <t xml:space="preserve">Camera dubla </t>
  </si>
  <si>
    <t>Camera dubla pentru persoane cu dizabilitati</t>
  </si>
  <si>
    <t>DOTARI UNITATI DE CAZARE  - suplimentare fata de D.A.L.I. pentru buna functionare</t>
  </si>
  <si>
    <t xml:space="preserve">Procurare si Montare
Guri ventilatie tip 1 (mari) cu luminator
</t>
  </si>
  <si>
    <t>OBIECTE SANITARE - DOTARI</t>
  </si>
  <si>
    <t>Procurare si Montare 
Vas toaleta WC, cu rezervor aparent, material ceramic, culoare alb</t>
  </si>
  <si>
    <t>Procurare si Montare 
Pisoar, material ceramic, culoare alb</t>
  </si>
  <si>
    <t>Procurare si Montare 
Set lavoar, material ceramic, culoare alb
Include oglinda, baterie</t>
  </si>
  <si>
    <t>Procurare si Montare 
Baterie dus, inox</t>
  </si>
  <si>
    <t>Procurare si Montare 
Vas toaleta WC suspendat, cu rezervor incastrat, material ceramic, culoare alb</t>
  </si>
  <si>
    <t>Procurare si Montare 
Vas toaleta WC special pentru persoane cu dizabilitati, cu rezervor aparent, material ceramic, culoare alb
Include accesorii utilizare</t>
  </si>
  <si>
    <t>Procurare si Montare 
Set lavoar pentru persoane cu dizabilitati, material ceramic, culoare alb
Include oglinda, baterie si accesorii utilizare</t>
  </si>
  <si>
    <t>Procurare si Montare 
Set chiuveta, material inox, culoare gri
Include baterie
(zona de depozitare bar cafenea)</t>
  </si>
  <si>
    <t>Procurare si Montare 
Elevator persoane cu dizabilitati inclusiv insotitor (zona legatura intre pasaj si piscina)</t>
  </si>
  <si>
    <t xml:space="preserve">Procurare si Montare
Capac WPC/PVC grilaj rigola piscina
</t>
  </si>
  <si>
    <t xml:space="preserve">Procurare si Montare
Termoizolatie polistiren extrudat 10cm pe zona de subsol (cota -3.60m)
</t>
  </si>
  <si>
    <t xml:space="preserve">Procurare si Montare
Membrana extensibila barisol (zona pasajului)
</t>
  </si>
  <si>
    <t xml:space="preserve">Procurare si Montare
Placi ridurit EI180 pentru inchiderea ghenelor din receptie
</t>
  </si>
  <si>
    <t>Procurare si Montare
Picurator balcoane, scara exterioare si plansee catre scara exterioara</t>
  </si>
  <si>
    <t>Procurare si Montare
Sapa armata 8-10cm grosime (subsol)</t>
  </si>
  <si>
    <t>Procurare si Montare 
Cadita dus, dimensiuni 90x90cm
in vestiare gym subsol</t>
  </si>
  <si>
    <t>Procurare si Montare 
Baterie dus, inox
walk-in</t>
  </si>
  <si>
    <t>Procurare si Montare 
Panouri sticla securizata delimitare zona dus walk-in</t>
  </si>
  <si>
    <t xml:space="preserve">Procurare si Montare
Placare placi ceramice (faianta) in grupuri sanitare, bai 
h cota superioara = 210cm
</t>
  </si>
  <si>
    <t xml:space="preserve">Procurare si Montare
Tapet PVC pentru spatiile umede
h cota superioara = 210cm
</t>
  </si>
  <si>
    <t>Procurare si Montare
Balustrada metalica montanti verticali, cu panouri din tabla metalica perforata, grosime 2.5mm, vopsita alb in camp electrostatic</t>
  </si>
  <si>
    <t>Procurare si Montare
Repartii ciment scara exterioara diferenta de nivel fatada vest</t>
  </si>
  <si>
    <t>Procurare si Montare
Trepte prefabricate din beton antiderapant</t>
  </si>
  <si>
    <t>Procurare si Plantare
Balon presostatic (inclusiv accesorii, complet echipat)
dimensiuni 17m x 30m</t>
  </si>
  <si>
    <t>U.I.5'</t>
  </si>
  <si>
    <t>Procurare si Montare
Usi interioare pline (90x210cm) cu control acces pe baza de cartela magnetica</t>
  </si>
  <si>
    <r>
      <t>Procurare si Montare
Usi interioare</t>
    </r>
    <r>
      <rPr>
        <sz val="7.5"/>
        <color rgb="FFFF0000"/>
        <rFont val="Arial"/>
        <family val="2"/>
      </rPr>
      <t xml:space="preserve"> </t>
    </r>
    <r>
      <rPr>
        <sz val="7.5"/>
        <rFont val="Arial"/>
        <family val="2"/>
      </rPr>
      <t>pline</t>
    </r>
    <r>
      <rPr>
        <sz val="7.5"/>
        <rFont val="Arial"/>
        <family val="2"/>
        <charset val="238"/>
      </rPr>
      <t xml:space="preserve"> (90x210cm) pentru camere frigorifice</t>
    </r>
  </si>
  <si>
    <r>
      <t>Procurare si Montare
Usi interioare</t>
    </r>
    <r>
      <rPr>
        <sz val="7.5"/>
        <color rgb="FFFF0000"/>
        <rFont val="Arial"/>
        <family val="2"/>
      </rPr>
      <t xml:space="preserve"> </t>
    </r>
    <r>
      <rPr>
        <sz val="7.5"/>
        <rFont val="Arial"/>
        <family val="2"/>
      </rPr>
      <t xml:space="preserve">plina </t>
    </r>
    <r>
      <rPr>
        <sz val="7.5"/>
        <rFont val="Arial"/>
        <family val="2"/>
        <charset val="238"/>
      </rPr>
      <t>(80x210cm)</t>
    </r>
  </si>
  <si>
    <t>U.I.17</t>
  </si>
  <si>
    <t>Procurare si Montare
Usi duble interioare pline UEI90-c cu deschidere de 180 grade (aprovizionare) 180cm x 210cm</t>
  </si>
  <si>
    <t>Procurare si Montare
Placi ceramice antiderapante
trepte si contratrepte
Cu margini amprentate antialunecare, placi mari de gresie cu dimensiunea de min. 60cm</t>
  </si>
  <si>
    <r>
      <t xml:space="preserve">Procurare si Montare
Placi ceramice antiderapante
trepte si contratrepte
</t>
    </r>
    <r>
      <rPr>
        <i/>
        <sz val="7.5"/>
        <rFont val="Arial"/>
        <family val="2"/>
      </rPr>
      <t>Cu  margini amprentate antialunecare, placi mari de gresie cu dimensiunea de min. 60cm</t>
    </r>
  </si>
  <si>
    <t xml:space="preserve">Procurare si Montare
Riflaj (lamele lemn rezistent la umezeala) - pentru zona de GS si SPA
</t>
  </si>
  <si>
    <t xml:space="preserve">Procurare si Montare
Termoizolatie polistiren extrudat 10cm sub placa nivel piscina
</t>
  </si>
  <si>
    <r>
      <t xml:space="preserve">Procurare si Montare
Membrana PVC acoperis 
</t>
    </r>
    <r>
      <rPr>
        <i/>
        <sz val="7.5"/>
        <rFont val="Arial"/>
        <family val="2"/>
      </rPr>
      <t>C0/A2 s1d0 fara rezistenta la foc</t>
    </r>
    <r>
      <rPr>
        <sz val="7.5"/>
        <rFont val="Arial"/>
        <family val="2"/>
      </rPr>
      <t xml:space="preserve">
</t>
    </r>
  </si>
  <si>
    <t>Procurare si Montare
Pereti vitrati de compartimentare fara rol in securitate la incendiu
intre sala de mese si culoar de trecere, intre sala de mese si piscina, intre culoar si foayer 
h=3.00m, lungime = 50m</t>
  </si>
  <si>
    <t>Procurare si Montare
Pereti vitrati de inchidere fara rol in securitate la incendiu
inchidere lift intre pasaj si piscina</t>
  </si>
  <si>
    <t xml:space="preserve">Reparatii
Reparatii prefabricate piramidale din sala de mese
</t>
  </si>
  <si>
    <t>Procurare si Montare
Termoizolatie vata minerala 15cm grosime - curte de lumina subsol</t>
  </si>
  <si>
    <t>Procurare si Montare
Tencuiala decorativa culoare alba - curte de lumina subsol</t>
  </si>
  <si>
    <t xml:space="preserve">Procurare si Montare
Reparatii tencuiala intrados curte de lumina subsol
</t>
  </si>
  <si>
    <t>Procurare si Montare
Placi gresie antiderapanta + strat suport - curte de lumina subsol, inclusiv sifon de pardoseala / basa</t>
  </si>
  <si>
    <t xml:space="preserve">Procurare si Montare
Barierele orizontale intumescente EI30, Clasa de reactie la foc a barierei este A1. amplasata perimetral, la fiecare 3 niveluri
</t>
  </si>
  <si>
    <t>NOTE</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</si>
  <si>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</si>
  <si>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</si>
  <si>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</si>
  <si>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</si>
  <si>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Pregatire tavane (decopertari, slefuiri, curatari, amorse, reparatii, slitari pentru cabluri, nivelari, astupare goluri neutilizate cu beton si plase sudate, protejare anticoroziv armaturi)</t>
  </si>
  <si>
    <t>Pregatire pardoseli (decopertari, slefuiri, curatari, amorse, reparatii, slitari, nivelari, astupare goluri neutilizate cu beton si plase sudate, protejare anticoroziv armaturi)</t>
  </si>
  <si>
    <t>Pregatire pereti (decopertari, slefuiri, curatari, amorse, reparatii, slitari pentru cabluri si umplere slituri, nivelari, astupare goluri neutilizate cu beton si plase sudate, protejare anticoroziva armaturi)</t>
  </si>
  <si>
    <t xml:space="preserve">Procurare si Montare
Glet (2 straturi) - pereti
</t>
  </si>
  <si>
    <r>
      <t xml:space="preserve">Procurare si Montare
Blocuri ceramice cu goluri / BCA 30cm - pereti exteriori (zidarie in asize cu mustati de </t>
    </r>
    <r>
      <rPr>
        <sz val="7.5"/>
        <rFont val="Calibri"/>
        <family val="2"/>
      </rPr>
      <t>Ø</t>
    </r>
    <r>
      <rPr>
        <sz val="7.5"/>
        <rFont val="Arial"/>
        <family val="2"/>
        <charset val="238"/>
      </rPr>
      <t>8 pt ancorarea zidariei in elementele structurale din 2 in 2 randuri)</t>
    </r>
  </si>
  <si>
    <t>Procurare si Montare
Blocuri ceramice cu goluri / BCA 15cm - pereti ghene desfumare (zidarie in asize cu mustati de Ø8 pt ancorarea zidariei in elementele structurale din 2 in 2 randuri)</t>
  </si>
  <si>
    <t>Procurare si Montare
Blocuri ceramice cu goluri / BCA 20cm - pereti exteriori - curte de lumina subsol (zidarie in asize cu mustati de Ø8 pt ancorarea zidariei in elementele structurale din 2 in 2 randuri)</t>
  </si>
  <si>
    <t>Procurare si Montare
Tencuiala decorativa culoare alba - scara exterioara intre parter si subsol</t>
  </si>
  <si>
    <t>Procurare si Montare
Reparatii tencuiala intrados, trepte si podest rampe scara exterioara si podeste
(amorse, protejare anticoroziva armaturi, tencuieli pe baza de ciment)</t>
  </si>
  <si>
    <t xml:space="preserve">Procurare si Montare
Glet (2 straturi)  tavan
</t>
  </si>
  <si>
    <t xml:space="preserve">Procurare si Montare
Covor PVC + adeziv (inclusiv plinte si scafe rotunjite)
</t>
  </si>
  <si>
    <t>C</t>
  </si>
  <si>
    <t xml:space="preserve"> </t>
  </si>
  <si>
    <t>Procurare si Montare
Tabla striata de aluminiu - pardoseala camere frigo</t>
  </si>
  <si>
    <r>
      <t xml:space="preserve">Procurare si Montare
Jgheab metalic perimetral, </t>
    </r>
    <r>
      <rPr>
        <i/>
        <sz val="7.5"/>
        <rFont val="Arial"/>
        <family val="2"/>
      </rPr>
      <t>custom made - adaptat local</t>
    </r>
    <r>
      <rPr>
        <sz val="7.5"/>
        <rFont val="Arial"/>
        <family val="2"/>
        <charset val="238"/>
      </rPr>
      <t xml:space="preserve">
Tabla ambutisata alba
zona bucatarie si sala de mese
</t>
    </r>
  </si>
  <si>
    <r>
      <t xml:space="preserve">Procurare si Montare
Burlan metalic (h=max4m)
</t>
    </r>
    <r>
      <rPr>
        <i/>
        <sz val="7.5"/>
        <rFont val="Arial"/>
        <family val="2"/>
      </rPr>
      <t>custom made - adaptat local</t>
    </r>
    <r>
      <rPr>
        <sz val="7.5"/>
        <rFont val="Arial"/>
        <family val="2"/>
        <charset val="238"/>
      </rPr>
      <t xml:space="preserve">
Dreptunghiulare, culoare alba
zona bucatarie si sala de mese
</t>
    </r>
  </si>
  <si>
    <r>
      <t xml:space="preserve">Procurare si Montare
Jgheab metalic perimetral 
</t>
    </r>
    <r>
      <rPr>
        <i/>
        <sz val="7.5"/>
        <rFont val="Arial"/>
        <family val="2"/>
      </rPr>
      <t>custom made - adaptat local</t>
    </r>
    <r>
      <rPr>
        <sz val="7.5"/>
        <rFont val="Arial"/>
        <family val="2"/>
        <charset val="238"/>
      </rPr>
      <t xml:space="preserve">
Tabla ambutisata alba
zona dintre sala de mese si piscina
</t>
    </r>
  </si>
  <si>
    <r>
      <t xml:space="preserve">Procurare si Montare
Burlan metalic (h=max7.5m)
</t>
    </r>
    <r>
      <rPr>
        <i/>
        <sz val="7.5"/>
        <rFont val="Arial"/>
        <family val="2"/>
      </rPr>
      <t xml:space="preserve">custom made - adaptat local
</t>
    </r>
    <r>
      <rPr>
        <sz val="7.5"/>
        <rFont val="Arial"/>
        <family val="2"/>
        <charset val="238"/>
      </rPr>
      <t xml:space="preserve">Dreptunghiulare, culoare alba
zona bucatarie si sala de mese
</t>
    </r>
  </si>
  <si>
    <r>
      <t xml:space="preserve">Procurare si Montare
Jgheab metalic perimetral 
</t>
    </r>
    <r>
      <rPr>
        <i/>
        <sz val="7.5"/>
        <rFont val="Arial"/>
        <family val="2"/>
      </rPr>
      <t xml:space="preserve">custom made - adaptat local
</t>
    </r>
    <r>
      <rPr>
        <sz val="7.5"/>
        <rFont val="Arial"/>
        <family val="2"/>
        <charset val="238"/>
      </rPr>
      <t xml:space="preserve">Tabla ambutisata alba
piscina
</t>
    </r>
  </si>
  <si>
    <r>
      <t xml:space="preserve">Procurare si Montare
Burlan metalic (h=max5.3m)
</t>
    </r>
    <r>
      <rPr>
        <i/>
        <sz val="7.5"/>
        <rFont val="Arial"/>
        <family val="2"/>
      </rPr>
      <t>custom made - adaptat local</t>
    </r>
    <r>
      <rPr>
        <sz val="7.5"/>
        <rFont val="Arial"/>
        <family val="2"/>
        <charset val="238"/>
      </rPr>
      <t xml:space="preserve">
Dreptunghiulare, culoare alba
zona bucatarie si sala de mese
</t>
    </r>
  </si>
  <si>
    <r>
      <t xml:space="preserve">Procurare si Montare
Jgheab metalic perimetral zona
</t>
    </r>
    <r>
      <rPr>
        <i/>
        <sz val="7.5"/>
        <rFont val="Arial"/>
        <family val="2"/>
      </rPr>
      <t>custom made - adaptat local</t>
    </r>
    <r>
      <rPr>
        <sz val="7.5"/>
        <rFont val="Arial"/>
        <family val="2"/>
        <charset val="238"/>
      </rPr>
      <t xml:space="preserve"> pasaj si aprovizionare 
Tabla ambutisata alba
</t>
    </r>
  </si>
  <si>
    <r>
      <t xml:space="preserve">Procurare si Montare
Burlan metalic zona pasaj si aprovizionare (h=max4m)
Dreptunghiulare, culoare alba
</t>
    </r>
    <r>
      <rPr>
        <i/>
        <sz val="7.5"/>
        <rFont val="Arial"/>
        <family val="2"/>
      </rPr>
      <t>custom made - adaptat local</t>
    </r>
    <r>
      <rPr>
        <sz val="7.5"/>
        <rFont val="Arial"/>
        <family val="2"/>
        <charset val="238"/>
      </rPr>
      <t xml:space="preserve">
</t>
    </r>
  </si>
  <si>
    <t>Procurare si Montare
Hidroizolatie pensulabila pe baza de bitum - fatada est - ziduri de sprijin perpendiculare pe corpu C1</t>
  </si>
  <si>
    <t>Procurare si Montare
Termoizolatie polistiren extrudat 10cm, pusa pe soclu
 h = 90cm perimetral</t>
  </si>
  <si>
    <t>Procurare si Montare
Membrana protectie cu crampoane, pusa pe soclu
 h = 90cm perimetral</t>
  </si>
  <si>
    <t>Procurare si Montare
Glaf pereti perimetrali scara exterioara subsol</t>
  </si>
  <si>
    <t>Procurare si Montare
Tencuiala driscuita de exterior, culoare gri deschis
Intrados balcoane si console exterioare,
include coltare</t>
  </si>
  <si>
    <t>Procurare si Montare
Umplere diferenta cota de pardoseala in sala de mese cu polistiren extrudat 8-10 cm</t>
  </si>
  <si>
    <t xml:space="preserve">Procurare si Montare
gresii speciale de margine cu agatatoare pentru rigola piscina
</t>
  </si>
  <si>
    <t xml:space="preserve">Procurare si Montare
hidroizolatii speciale rigola piscina cu conectare la sifoane de rigola ( vezi proiect tehnologic piscina)
</t>
  </si>
  <si>
    <t xml:space="preserve">Procurare si Montare
Placare placi ceramice/mozaic cuva piscina (pereti  si fund)+ adeziv
</t>
  </si>
  <si>
    <t xml:space="preserve">Procurare si Montare
strat suport cu tencuieli armate + hidroizolatii pensulabile specifice pereti si fund piscina
</t>
  </si>
  <si>
    <t xml:space="preserve">Procurare si Montare
Hidroizolatie si tencuiala decorativa specifica soclu 
h variabil = 30cm - 50cm
</t>
  </si>
  <si>
    <t xml:space="preserve">Procurare si Montare
Gratar nonmetalic special rigola piscina 
</t>
  </si>
  <si>
    <t xml:space="preserve">Procurare si Montare
Vopsitorie lavabila alba + glet (2 straturi) pe tavane inclusiv chesoane trapezoidale si jardiniere interioare
</t>
  </si>
  <si>
    <t>Procurare si Montare
Sapa clasica armata cu fibre polipropilena  8-10 cm grosime ce uniformizeaza toate sparturile in zona stalpilor consolidati, in zona noilor fundatii aferente stalpilor lamelari, in zona denivelarilor existente din bucatarii, sala de mese, coridoare, tunel trecere, rampa disabilitati, zona spa si camere tehnice etc.</t>
  </si>
  <si>
    <t>Procurare si Montare
Sapa armata cu fibre polipropilena  in zona piscina 6-8cm cu panta catre sifoanele piscinei</t>
  </si>
  <si>
    <t xml:space="preserve">Procurare si Montare
Termoizolatie vata minerala densa 
grosime 10cm x 2 straturi
</t>
  </si>
  <si>
    <t xml:space="preserve">Procurare si Montare
Termoizolatie vata minerala densa speciala pentru sustinere echipamente 
grosime 10cm x 2 straturi
</t>
  </si>
  <si>
    <t>Procurare si Montare
Hidroizolatie PVC acoperis 
C0/A2 s1d0 fara rezistenta la foc terasa bucatarii si sala de mese + jardiniere pastrate cu racordari multiple</t>
  </si>
  <si>
    <t xml:space="preserve">Procurare si Montare
Acoperis panouri sandwich 15cm peste zona de aprovizionare EI180 inclusiv jgheaburi si burlane
</t>
  </si>
  <si>
    <t xml:space="preserve">Procurare si Montare
Acoperis panouri sandwich 15cm peste zona de pasaj 
EI60 CO/A2 s1d0 inclusiv jgheaburi si burlane
</t>
  </si>
  <si>
    <t xml:space="preserve">Procurare si Montare
Acoperis panouri sandwich 15cm peste zona de pasaj 
EI15 C2/C0 s3d0 inclusiv jgheaburi si burlane
</t>
  </si>
  <si>
    <t xml:space="preserve">Procurare si Montare
Panouri sandwich 10cm EI180  (zona pasaj legatura intre hotel si restaurant)
</t>
  </si>
  <si>
    <t xml:space="preserve">Procurare si Montare
placare cu GK si vata minerala densa 5 cm pe panourile sandwich si stalpii metalici  (zona pasaj legatura intre hotel si restaurant)
</t>
  </si>
  <si>
    <t>Procurare si Montare 
Cadita dus cu pereti laterali, dimensiuni 90x90cm
in vestiare personal</t>
  </si>
  <si>
    <t>Procurare si Montare
Balustrada metalica montanti verticali, cu panouri din tabla metalica zincata perforata, grosime 2.5mm, vopsita alb in camp electrostatic- inclusiv montanti si prinderi cu suruburi</t>
  </si>
  <si>
    <t>Procurare si Montare
Sorturi metalice si piese marunte atice intre corpuri si capete piramide</t>
  </si>
  <si>
    <t xml:space="preserve">Procurare si Montare
Tavan riflaj lamele metalice 2,5x 8 cm cu spatii de max 8 cm (aspect lemn) (receptie, holuri, lobby) inclusiv substructuri sustinere
</t>
  </si>
  <si>
    <t>Procurare si Montare
Hidroizolatie pe baza de bitum urcata si pe pereti h=90cm 
curte de lumina subsol</t>
  </si>
  <si>
    <t>ACOPERIS TERASE NECIRCULABILE</t>
  </si>
  <si>
    <t xml:space="preserve">Procurare si Montare
Amenajare verde cu Muschi si licheni  rezistenti la intemperii si agresivitate salina
</t>
  </si>
  <si>
    <t>Procurare si Montare
Balustrada metalica montanti verticali, cu panouri din tabla metalica perforata, grosime 2.5mm, vopsita alb in camp electrostatic, montanti si prinderi aferente</t>
  </si>
  <si>
    <t>Procurare si Montare
Vopsea gri deschis RAL7035 ( 2 straturi grund+ 2 straturi vopsea) pentru structura metalica exterioara, termoprotejata EI15</t>
  </si>
  <si>
    <t>Procurare si Montare
Tencuieli laterale, tencuieli intrados vanguri si podeste cu coltare. Se va incarca cu tencuiala armata cu fibre disperse din polipropilena  in cazul in care se depaseste grosimea de 2,5cm. Se vor astupa suruburile si profilele metalice de intrados cu tencuiala / vata minerala densa pentru aducerea la nivel constant.</t>
  </si>
  <si>
    <t>Procurare si Montare
Balustrada metalica montanti verticali, cu panouri din tabla metalica perforata, grosime 2.5mm, vopsita alb in camp electrostatic cu montanti si prinderi aferente ( scara ext + balcon echipamente)</t>
  </si>
  <si>
    <t>Procurare si Montare
Sistem rulouri sau jaluzele interioare actionate electric</t>
  </si>
  <si>
    <t>Procurare si Montare
Glafuri interioare din pvc extrudat cu margine intoarsa la 90 cm , culoare alb pentru ferestre, inclusiv reparatii premergatoare montarii glafurilor</t>
  </si>
  <si>
    <t>amenajarea tuturor spatiilor verzi ramase cu pamant fertil 20 cm, gazon natural rulou si irigatii aferente</t>
  </si>
  <si>
    <t>Procurare si Montare
Lift nou  de interventie ISU &gt;500kg, 4 persoane; sau adaptarea liftului existent la cerintele ISU in urma consultarii cu ISCIR montat in golul existent</t>
  </si>
  <si>
    <t xml:space="preserve">Procurare si Montare 
Lift 6-8 persoane cu usa UEI60 conform golurilor exsitente din nucleul central </t>
  </si>
  <si>
    <t>Procurare si Montare
Placi cu dimensiuni mari din bond sau similar C0/A2 s1d0 culoare gri deschis mat 
RAL 7035 cu substructura aferenta caracteristica furnizorului</t>
  </si>
  <si>
    <r>
      <t xml:space="preserve">Procurare si Montare
</t>
    </r>
    <r>
      <rPr>
        <sz val="7.5"/>
        <rFont val="Arial"/>
        <family val="2"/>
      </rPr>
      <t xml:space="preserve">Mocheta + </t>
    </r>
    <r>
      <rPr>
        <sz val="7.5"/>
        <rFont val="Arial"/>
        <family val="2"/>
        <charset val="238"/>
      </rPr>
      <t>adeziv (inclusiv plinte din mocheta cu margine PVC) 
Clasa de trafic 33 sau 34;Bfl-s1; izolare fonica - speciala pentru hoteluri, fire lungi, tesut dens, culori cfm mock-up acceptat de beneficiar</t>
    </r>
  </si>
  <si>
    <t>Procurare si Montare
Grilaj metalic cu ochiuri mici curte de lumina subsol montat pe rebord de beton/ sapa</t>
  </si>
  <si>
    <t>Corp C1. Corp Cazare S+P+Mz+13E+14Er+Eteh - ARHITECTURA</t>
  </si>
  <si>
    <t>Procurare si Montare
Termoizolatie vata minerala 15cm grosime - fatada est - ziduri de sprijin perpendiculare pe corpul C1</t>
  </si>
  <si>
    <t xml:space="preserve">Procurare si Montare
Pereti gips carton EI60 tip GK01
2 foi GK "rosii" + str metalica  = 2 foi "rosii"
vata minerala intre foile de GK
h = 3m, 8 m liniari
</t>
  </si>
  <si>
    <t xml:space="preserve">Procurare si Montare
Pereti gips carton tip GK02
2 foi "verzi" + str metalica 10cm + 2 foi "verzi"
vata minerala intre foile de GK
h = 2.85m, 7 m liniari
</t>
  </si>
  <si>
    <t xml:space="preserve">Procurare si Montare
Pereti gips carton tip GK02
2 foi "verzi" + str metalica 10cm + 2 foi "verzi"
vata minerala intre foile de GK
h = 3.00m, 12 m liniari
</t>
  </si>
  <si>
    <t xml:space="preserve">Procurare si Montare
Pereti gips carton tip GK04
2 foi "verzi" + str metalica 7.5cm + 2 foi "verzi"
vata minerala intre foile de GK
h = 2.85m, 4 m liniari
</t>
  </si>
  <si>
    <t xml:space="preserve">Procurare si Montare
Pereti gips carton tip GK05 EI60
str metalica 5cm + 2 foi "rosii"
vata minerala intre foile de GK
h = 2.65m, 505 m liniari
</t>
  </si>
  <si>
    <t>Procurare si Montare
Pereti gips carton tip GK07 EI15
str metalica 5cm + 2 foi "rosii"
vata minerala intre foile de GK
h = 2.65m, 200 m liniari
inchideri interioare perete - tamplarie</t>
  </si>
  <si>
    <t>Procurare si Montare
Hidroizolatie terasa membrana PVC intoarsa pe atice
in 2 straturi (420 mp - 1 strat)</t>
  </si>
  <si>
    <t xml:space="preserve">Procurare si Montare
Sapa autonivelanta variabil 0.5cm - 2cm grosime </t>
  </si>
  <si>
    <t>Procurare si Montare
Termoizolatie polistiren extrudat 2 straturi x grosimea 20cm, respectiv 15cm
 (suprafata 2 x 50mp) pentru umplerea diferentei de nivel GS parter</t>
  </si>
  <si>
    <t>Desfiintare si demontare
Ferestre si usi - tamplarie existenta</t>
  </si>
  <si>
    <t>Procurare si Montare
Riflaj (lamele metalice 2,5x10cm cu interspatii de max 8 cm) aspect lemn, rezistente la umezeala si  agresivitate salina ( zona sala de mese, zona holuri, cafenea, zone alternante acoperis piscina pentru mascarea instalatiilor). Se va definitiva in urma unei propuneri de design interior</t>
  </si>
  <si>
    <t>tavane</t>
  </si>
  <si>
    <t xml:space="preserve">Procurare si Montare
Pereti gips carton EI60 tip GK01
2 foi GK "rosii" + str metalica  = 2 foi "rosii"
vata minerala intre foile de GK
h = 3.2m, 2.5m liniari
</t>
  </si>
  <si>
    <t xml:space="preserve">Procurare si Montare
Pereti gips carton EI60 tip GK01
2 foi GK "rosii" + str metalica  = 2 foi "rosii"
vata minerala intre foile de GK
h = 3m, 9 m liniari
</t>
  </si>
  <si>
    <t xml:space="preserve">Procurare si Montare
Pereti gips carton tip GK04
2 foi "verzi" + str metalica 10cm + 2 foi "verzi"
vata minerala intre foile de GK
h = 3m, 5.5 m liniari
</t>
  </si>
  <si>
    <t xml:space="preserve">Procurare si Montare
Pereti gips carton tip GK06
1 foaie "verde" + str metalica 7.5cm + 1 foaie "verde"
vata minerala intre foile de GK
h = 3.2m, 34 m liniari
</t>
  </si>
  <si>
    <t xml:space="preserve">Procurare si Montare
Pereti gips carton tip GK06
1 foaie "verde" + str metalica 7.5cm + 1 foaie "verde"
vata minerala intre foile de GK
h = 3m, 60 m liniari
</t>
  </si>
  <si>
    <t xml:space="preserve">Procurare si Montare
Pereti gips carton tip GK07
2 foi "verzi" + str metalica 10cm + 2 foi "verzi"
vata minerala intre foile de GK
h = 3.0m, 8.5m liniari
</t>
  </si>
  <si>
    <t>Procurare si Montare
Placi gresie antiderapanta + strat suport ( zona restaurant nuante gri deschise, placi mari, rectificate iar in zona piscina nuante mai inchise, rectificate) inclusiv adeziv, distantieri, plinte speciale cu margini rotunjite</t>
  </si>
  <si>
    <t>Procurare si Montare
Termoizolatie vata minerala 15cm grosime aferenta fatadei placate c bond, cu prinderi metalice</t>
  </si>
  <si>
    <t>Procurare si Montare
Termoizolatie vata minerala 15cm grosime aferenta fatadei cu tencuiala decorativa</t>
  </si>
  <si>
    <t>Procurare si Montare
Panouri bordurate
2.51m x 2.00m
in interiorul limitelor de proprietate</t>
  </si>
  <si>
    <t>Procurare si Montare
Stalp zincat rectangular metalic pentru prinderea panourilor bordurate (h=min.2.00m)
in interiorul limitelor de proprietate</t>
  </si>
  <si>
    <t>Procurare si Montare
Termoizolatie vata minerala 15cm grosime aferenta suprafetei de placare cu bond 
5390 mp x 0.15 cm
inclusiv intoarceri la glafuri</t>
  </si>
  <si>
    <t xml:space="preserve">Procurare si Montare
Pereti gips carton EI60 tip GK01
2 foi GK "rosii" + str metalica + 2 foi "rosii"
vata minerala intre foile de GK
h = 2.65m, 213 m liniari
</t>
  </si>
  <si>
    <t>Procurare si Montare
Hidroizolatie terasa, inclusiv intoarceri, inclusiv atice.
in 2 straturi (395 mp - 1 strat)</t>
  </si>
  <si>
    <t>Procurare si Montare
Lambriu lemn ignifugat, rezistent la umezeala (placare la interior pereti piscina), culoare alba. Inclusiv coltare, sipci si prinderi ascunse</t>
  </si>
  <si>
    <t>Procurare si Montare
Lambriu lemn ignifugat, rezistent la umezeala (placare la interior tavane piscina), culoare alba cu toate piesele marunte incluse, Inclusiv coltare, sipci si prinderi ascunse</t>
  </si>
  <si>
    <t>Procurare si Montare
Placi gresie antiderapanta placi mari+ strat suport (inclusiv plinte, chit de rost in culoarea gresiei) - spatii comune, trepte intrare, trepte interioare parter si mezanin, scara elicoidala, rampe dizabilitati</t>
  </si>
  <si>
    <t>Procurare si Montare
Strat de fundare din piatra sparta compactata si stabilizata 30cm grosime</t>
  </si>
  <si>
    <t>Procurare si Montare
Borduri perimetrale pentru zona de asfalt montata pe sapa umeda, dimensiuni 15x20cm
reprezentand delimitare intre sp verde si covor asfaltic</t>
  </si>
  <si>
    <t xml:space="preserve">Decopertare strat vegetal
aprox 30cm </t>
  </si>
  <si>
    <r>
      <t>5. Toate materialele de finisaj (pardoseli, lambriu, placari faianta, covor PVC, etc) se vor achitiona  in baza unui FAM (</t>
    </r>
    <r>
      <rPr>
        <i/>
        <sz val="10"/>
        <rFont val="Arial"/>
        <family val="2"/>
      </rPr>
      <t>Formular Accepare Materiale</t>
    </r>
    <r>
      <rPr>
        <sz val="10"/>
        <rFont val="Arial"/>
        <family val="2"/>
      </rPr>
      <t>) aprobat de beneficiar si proiectant. La fel si pentru obiecte sanitare, mobilier si dotari.</t>
    </r>
  </si>
  <si>
    <r>
      <t xml:space="preserve">Procurare si Montare
Strat uzura pentru trafic carosabil (3cm covor asfaltic AB31.5)  - </t>
    </r>
    <r>
      <rPr>
        <i/>
        <sz val="7.5"/>
        <color rgb="FFFF0000"/>
        <rFont val="Arial"/>
        <family val="2"/>
      </rPr>
      <t>adaptat inclusiv pentru accesul masinii de interventii ISU</t>
    </r>
  </si>
  <si>
    <t>Procurare si Montare
Strat uzura pentru trafic carosabil (3cm covor asfaltic MA16) pe suport geogrila</t>
  </si>
  <si>
    <r>
      <t xml:space="preserve">Procurare si Montare
Strat uzura pentru trafic carosabil (3cm covor asfaltic AB31.5) - </t>
    </r>
    <r>
      <rPr>
        <i/>
        <sz val="7.5"/>
        <color rgb="FF0070C0"/>
        <rFont val="Arial"/>
        <family val="2"/>
      </rPr>
      <t>pe care se va monta balonul presostatic</t>
    </r>
  </si>
  <si>
    <t>Procurare si Montare
Panouri sandwich 10cm EI15 (inchidere piscina)</t>
  </si>
  <si>
    <t>Deviz Baiculescu</t>
  </si>
  <si>
    <t>Procurare si Montare
hidroizolatie bituminoasa 2 straturi H=90 cm sub CTA si 30 cm deasupra trotuar fatada Sud si Vest inclusiv sapaturi si umpluturi aferente si alte lucrari conexe</t>
  </si>
  <si>
    <t>Procurare si Montare
hidroizolatie bituminoasa 2 straturi H=-3.60 cm sub CTA si 30 cm deasupra trotuar fatada Nord inclusiv sapaturi si umpluturi aferente si alte lucrari conexe</t>
  </si>
  <si>
    <t>adunat mai sus</t>
  </si>
  <si>
    <r>
      <t xml:space="preserve">1770
</t>
    </r>
    <r>
      <rPr>
        <b/>
        <sz val="8"/>
        <color rgb="FFFF0000"/>
        <rFont val="Arial"/>
        <family val="2"/>
      </rPr>
      <t>de mentionat inclusiv plinte, rost...</t>
    </r>
  </si>
  <si>
    <r>
      <rPr>
        <sz val="8"/>
        <color theme="1"/>
        <rFont val="Arial"/>
        <family val="2"/>
      </rPr>
      <t>150</t>
    </r>
    <r>
      <rPr>
        <b/>
        <sz val="8"/>
        <color rgb="FFFF0000"/>
        <rFont val="Arial"/>
        <family val="2"/>
      </rPr>
      <t xml:space="preserve">
fara coltare antialunecare, ci cu margini amprentate</t>
    </r>
  </si>
  <si>
    <r>
      <t xml:space="preserve">1634
</t>
    </r>
    <r>
      <rPr>
        <b/>
        <sz val="8"/>
        <color rgb="FFFF0000"/>
        <rFont val="Arial"/>
        <family val="2"/>
      </rPr>
      <t>trebuie actionate electric</t>
    </r>
  </si>
  <si>
    <r>
      <t xml:space="preserve">1030
</t>
    </r>
    <r>
      <rPr>
        <b/>
        <sz val="8"/>
        <color rgb="FFFF0000"/>
        <rFont val="Arial"/>
        <family val="2"/>
      </rPr>
      <t>de adaugat reparatiile</t>
    </r>
  </si>
  <si>
    <t>Procurare si Montare
Tencuiala decorativa culoare alba -  fatada est - ziduri de sprijin perpendiculare pe corpul C1</t>
  </si>
  <si>
    <t>adaugata mai sus</t>
  </si>
  <si>
    <r>
      <t xml:space="preserve">5390
</t>
    </r>
    <r>
      <rPr>
        <b/>
        <sz val="8"/>
        <color rgb="FFFF0000"/>
        <rFont val="Arial"/>
        <family val="2"/>
      </rPr>
      <t>Bs2d0!!! NU!</t>
    </r>
  </si>
  <si>
    <t>5390 mp
spuma poliuretanica rigida NU!</t>
  </si>
  <si>
    <r>
      <t xml:space="preserve">5
</t>
    </r>
    <r>
      <rPr>
        <b/>
        <sz val="8"/>
        <color rgb="FFFF0000"/>
        <rFont val="Arial"/>
        <family val="2"/>
      </rPr>
      <t>h=50cm NU!</t>
    </r>
  </si>
  <si>
    <t>insumata mai sus</t>
  </si>
  <si>
    <t>395
NU! Spuma poliuretanica spray situ</t>
  </si>
  <si>
    <t>360
NU! Spuma poliuretanica spray in situ</t>
  </si>
  <si>
    <r>
      <t xml:space="preserve">50
</t>
    </r>
    <r>
      <rPr>
        <b/>
        <sz val="8"/>
        <color rgb="FFFF0000"/>
        <rFont val="Arial"/>
        <family val="2"/>
      </rPr>
      <t>nu completare, ci inlocuire!</t>
    </r>
  </si>
  <si>
    <r>
      <t xml:space="preserve">305
</t>
    </r>
    <r>
      <rPr>
        <b/>
        <sz val="8"/>
        <color rgb="FFFF0000"/>
        <rFont val="Arial"/>
        <family val="2"/>
      </rPr>
      <t>vopsea alba?</t>
    </r>
  </si>
  <si>
    <r>
      <t xml:space="preserve">4
</t>
    </r>
    <r>
      <rPr>
        <sz val="8"/>
        <color rgb="FFFF0000"/>
        <rFont val="Arial"/>
        <family val="2"/>
      </rPr>
      <t>grosime 20cm</t>
    </r>
  </si>
  <si>
    <t>1070
tabla de aluminiu</t>
  </si>
  <si>
    <t>1070
spuma poliuretanica rigida Bs2d0</t>
  </si>
  <si>
    <t>1865
spuma poliuretanica spray situ</t>
  </si>
  <si>
    <t>sunt cuprinse mai sus, dar trebuie diferite</t>
  </si>
  <si>
    <r>
      <t xml:space="preserve">800 </t>
    </r>
    <r>
      <rPr>
        <b/>
        <sz val="8"/>
        <color rgb="FFFF0000"/>
        <rFont val="Arial"/>
        <family val="2"/>
      </rPr>
      <t>(trecut de 2 ori!)</t>
    </r>
  </si>
  <si>
    <t>800mp</t>
  </si>
  <si>
    <t>3.75 (sute mp)</t>
  </si>
  <si>
    <t>11.8 (sute mp)</t>
  </si>
  <si>
    <t>6.8 (sute mp)</t>
  </si>
  <si>
    <t>104 (mp)</t>
  </si>
  <si>
    <t>Procurare si Montare
Suport vata minerala - tabla cuta inalta intre 60-100mm</t>
  </si>
  <si>
    <t>nu am regasit cantitate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</si>
</sst>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4" x14ac:knownFonts="1">
    <font>
      <sz val="11"/>
      <color theme="1"/>
      <name val="Calibri"/>
      <family val="2"/>
      <scheme val="minor"/>
    </font>
    <font>
      <sz val="10"/>
      <name val="Arial"/>
      <family val="2"/>
    </font>
    <font>
      <b/>
      <i/>
      <sz val="10"/>
      <name val="Arial"/>
      <family val="2"/>
      <charset val="238"/>
    </font>
    <font>
      <b/>
      <sz val="12"/>
      <name val="Arial"/>
      <family val="2"/>
      <charset val="238"/>
    </font>
    <font>
      <b/>
      <sz val="10"/>
      <name val="Arial"/>
      <family val="2"/>
    </font>
    <font>
      <b/>
      <sz val="10"/>
      <name val="Arial"/>
      <family val="2"/>
      <charset val="238"/>
    </font>
    <font>
      <b/>
      <sz val="7.5"/>
      <name val="Arial"/>
      <family val="2"/>
      <charset val="238"/>
    </font>
    <font>
      <b/>
      <sz val="8"/>
      <name val="Arial"/>
      <family val="2"/>
    </font>
    <font>
      <sz val="7.5"/>
      <name val="Arial"/>
      <family val="2"/>
      <charset val="238"/>
    </font>
    <font>
      <b/>
      <sz val="8"/>
      <name val="Arial"/>
      <family val="2"/>
      <charset val="238"/>
    </font>
    <font>
      <sz val="8"/>
      <name val="Arial"/>
      <family val="2"/>
      <charset val="238"/>
    </font>
    <font>
      <b/>
      <i/>
      <sz val="8"/>
      <name val="Arial"/>
      <family val="2"/>
      <charset val="238"/>
    </font>
    <font>
      <sz val="7"/>
      <name val="Arial"/>
      <family val="2"/>
      <charset val="238"/>
    </font>
    <font>
      <b/>
      <sz val="7"/>
      <name val="Arial"/>
      <family val="2"/>
      <charset val="238"/>
    </font>
    <font>
      <b/>
      <vertAlign val="subscript"/>
      <sz val="7"/>
      <name val="Arial"/>
      <family val="2"/>
      <charset val="238"/>
    </font>
    <font>
      <vertAlign val="subscript"/>
      <sz val="7"/>
      <name val="Arial"/>
      <family val="2"/>
      <charset val="238"/>
    </font>
    <font>
      <b/>
      <sz val="11"/>
      <color theme="1"/>
      <name val="Calibri"/>
      <family val="2"/>
      <scheme val="minor"/>
    </font>
    <font>
      <sz val="7.5"/>
      <name val="Arial"/>
      <family val="2"/>
    </font>
    <font>
      <b/>
      <i/>
      <sz val="10"/>
      <name val="Arial"/>
      <family val="2"/>
    </font>
    <font>
      <sz val="7.5"/>
      <color rgb="FFFF0000"/>
      <name val="Arial"/>
      <family val="2"/>
    </font>
    <font>
      <sz val="7.5"/>
      <name val="Calibri"/>
      <family val="2"/>
    </font>
    <font>
      <i/>
      <sz val="7.5"/>
      <color rgb="FFFF0000"/>
      <name val="Arial"/>
      <family val="2"/>
    </font>
    <font>
      <i/>
      <sz val="7.5"/>
      <color rgb="FF0070C0"/>
      <name val="Arial"/>
      <family val="2"/>
    </font>
    <font>
      <b/>
      <sz val="14"/>
      <color theme="1"/>
      <name val="Calibri"/>
      <family val="2"/>
      <scheme val="minor"/>
    </font>
    <font>
      <i/>
      <sz val="7.5"/>
      <name val="Arial"/>
      <family val="2"/>
    </font>
    <font>
      <i/>
      <sz val="10"/>
      <name val="Arial"/>
      <family val="2"/>
    </font>
    <font>
      <b/>
      <sz val="7.5"/>
      <color rgb="FFFF0000"/>
      <name val="Arial"/>
      <family val="2"/>
      <charset val="238"/>
    </font>
    <font>
      <sz val="8"/>
      <color rgb="FFFF0000"/>
      <name val="Arial"/>
      <family val="2"/>
      <charset val="238"/>
    </font>
    <font>
      <b/>
      <sz val="8"/>
      <color rgb="FFFF0000"/>
      <name val="Arial"/>
      <family val="2"/>
    </font>
    <font>
      <sz val="8"/>
      <color theme="1"/>
      <name val="Arial"/>
      <family val="2"/>
    </font>
    <font>
      <sz val="8"/>
      <color rgb="FFFF0000"/>
      <name val="Arial"/>
      <family val="2"/>
    </font>
    <font>
      <sz val="8"/>
      <name val="Arial"/>
      <family val="2"/>
    </font>
    <font>
      <sz val="11"/>
      <color rgb="FF9C5700"/>
      <name val="Calibri"/>
      <family val="2"/>
      <scheme val="minor"/>
    </font>
    <font>
      <sz val="11"/>
      <name val="Calibri"/>
      <family val="2"/>
      <scheme val="minor"/>
    </font>
  </fonts>
  <fills count="6">
    <fill>
      <patternFill patternType="none"/>
    </fill>
    <fill>
      <patternFill patternType="gray125"/>
    </fill>
    <fill>
      <patternFill patternType="solid">
        <fgColor indexed="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top/>
      <bottom style="thin">
        <color indexed="64"/>
      </bottom>
      <diagonal/>
    </border>
    <border>
      <left style="thin">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diagonal/>
    </border>
  </borders>
  <cellStyleXfs count="4">
    <xf numFmtId="0" fontId="0" fillId="0" borderId="0"/>
    <xf numFmtId="0" fontId="1" fillId="0" borderId="0"/>
    <xf numFmtId="9" fontId="1" fillId="0" borderId="0" applyFont="0" applyFill="0" applyBorder="0" applyAlignment="0" applyProtection="0"/>
    <xf numFmtId="0" fontId="32" fillId="5" borderId="0" applyNumberFormat="0" applyBorder="0" applyAlignment="0" applyProtection="0"/>
  </cellStyleXfs>
  <cellXfs count="259">
    <xf numFmtId="0" fontId="0" fillId="0" borderId="0" xfId="0"/>
    <xf numFmtId="0" fontId="1" fillId="0" borderId="0" xfId="1" applyAlignment="1">
      <alignment horizontal="left" vertical="top"/>
    </xf>
    <xf numFmtId="0" fontId="2" fillId="0" borderId="0" xfId="1" applyFont="1" applyAlignment="1">
      <alignment horizontal="left"/>
    </xf>
    <xf numFmtId="0" fontId="3" fillId="0" borderId="0" xfId="1" applyFont="1" applyAlignment="1">
      <alignment horizontal="center"/>
    </xf>
    <xf numFmtId="0" fontId="5" fillId="0" borderId="0" xfId="1" applyFont="1" applyAlignment="1">
      <alignment horizont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wrapText="1" shrinkToFit="1"/>
    </xf>
    <xf numFmtId="0" fontId="6" fillId="0" borderId="8" xfId="1" applyFont="1" applyBorder="1" applyAlignment="1">
      <alignment horizontal="center" vertical="center"/>
    </xf>
    <xf numFmtId="0" fontId="6" fillId="0" borderId="8" xfId="1" applyFont="1" applyBorder="1" applyAlignment="1">
      <alignment horizontal="center" vertical="center" textRotation="90"/>
    </xf>
    <xf numFmtId="4" fontId="6" fillId="0" borderId="8" xfId="1" applyNumberFormat="1" applyFont="1" applyBorder="1" applyAlignment="1">
      <alignment horizontal="center" vertical="center" wrapText="1"/>
    </xf>
    <xf numFmtId="4" fontId="6" fillId="0" borderId="9" xfId="1" applyNumberFormat="1" applyFont="1" applyBorder="1" applyAlignment="1">
      <alignment horizontal="center" vertical="center" wrapText="1"/>
    </xf>
    <xf numFmtId="0" fontId="6" fillId="0" borderId="10" xfId="1" applyFont="1" applyBorder="1" applyAlignment="1">
      <alignment horizontal="center"/>
    </xf>
    <xf numFmtId="0" fontId="6" fillId="0" borderId="11" xfId="1" applyFont="1" applyBorder="1" applyAlignment="1">
      <alignment horizontal="center"/>
    </xf>
    <xf numFmtId="0" fontId="6" fillId="0" borderId="12" xfId="1" applyFont="1" applyBorder="1" applyAlignment="1">
      <alignment horizontal="center" wrapText="1" shrinkToFit="1"/>
    </xf>
    <xf numFmtId="0" fontId="6" fillId="0" borderId="12" xfId="1" applyFont="1" applyBorder="1" applyAlignment="1">
      <alignment horizontal="center"/>
    </xf>
    <xf numFmtId="49" fontId="6" fillId="0" borderId="12" xfId="1" applyNumberFormat="1" applyFont="1" applyBorder="1" applyAlignment="1">
      <alignment horizontal="center"/>
    </xf>
    <xf numFmtId="49" fontId="6" fillId="0" borderId="13" xfId="1" applyNumberFormat="1" applyFont="1" applyBorder="1" applyAlignment="1">
      <alignment horizontal="center"/>
    </xf>
    <xf numFmtId="0" fontId="5" fillId="0" borderId="14" xfId="1" applyFont="1" applyBorder="1" applyAlignment="1">
      <alignment horizontal="center"/>
    </xf>
    <xf numFmtId="49" fontId="6" fillId="0" borderId="16" xfId="1" applyNumberFormat="1" applyFont="1" applyBorder="1" applyAlignment="1">
      <alignment horizontal="center"/>
    </xf>
    <xf numFmtId="49" fontId="6" fillId="0" borderId="17" xfId="1" applyNumberFormat="1" applyFont="1" applyBorder="1" applyAlignment="1">
      <alignment horizontal="center"/>
    </xf>
    <xf numFmtId="4" fontId="10" fillId="2" borderId="8" xfId="1" applyNumberFormat="1" applyFont="1" applyFill="1" applyBorder="1" applyAlignment="1">
      <alignment vertical="center"/>
    </xf>
    <xf numFmtId="4" fontId="10" fillId="0" borderId="8" xfId="1" applyNumberFormat="1" applyFont="1" applyBorder="1" applyAlignment="1">
      <alignment vertical="center"/>
    </xf>
    <xf numFmtId="4" fontId="10" fillId="2" borderId="20" xfId="1" applyNumberFormat="1" applyFont="1" applyFill="1" applyBorder="1" applyAlignment="1">
      <alignment vertical="center"/>
    </xf>
    <xf numFmtId="4" fontId="10" fillId="0" borderId="20" xfId="1" applyNumberFormat="1" applyFont="1" applyBorder="1" applyAlignment="1">
      <alignment vertical="center"/>
    </xf>
    <xf numFmtId="4" fontId="11" fillId="0" borderId="12" xfId="1" applyNumberFormat="1" applyFont="1" applyBorder="1" applyAlignment="1">
      <alignment vertical="center"/>
    </xf>
    <xf numFmtId="4" fontId="10" fillId="0" borderId="12" xfId="1" applyNumberFormat="1" applyFont="1" applyBorder="1" applyAlignment="1">
      <alignment vertical="center"/>
    </xf>
    <xf numFmtId="4" fontId="13" fillId="0" borderId="8" xfId="0" applyNumberFormat="1" applyFont="1" applyBorder="1" applyAlignment="1">
      <alignment horizontal="center" vertical="top"/>
    </xf>
    <xf numFmtId="4" fontId="13" fillId="0" borderId="9" xfId="0" applyNumberFormat="1" applyFont="1" applyBorder="1" applyAlignment="1">
      <alignment horizontal="center" vertical="top"/>
    </xf>
    <xf numFmtId="4" fontId="12" fillId="0" borderId="12" xfId="0" applyNumberFormat="1" applyFont="1" applyBorder="1" applyAlignment="1">
      <alignment vertical="top"/>
    </xf>
    <xf numFmtId="4" fontId="12" fillId="2" borderId="20" xfId="0" applyNumberFormat="1" applyFont="1" applyFill="1" applyBorder="1" applyAlignment="1" applyProtection="1">
      <alignment vertical="top"/>
      <protection locked="0"/>
    </xf>
    <xf numFmtId="4" fontId="12" fillId="2" borderId="21" xfId="0" applyNumberFormat="1" applyFont="1" applyFill="1" applyBorder="1" applyAlignment="1" applyProtection="1">
      <alignment vertical="top"/>
      <protection locked="0"/>
    </xf>
    <xf numFmtId="4" fontId="13" fillId="0" borderId="12" xfId="0" applyNumberFormat="1" applyFont="1" applyBorder="1" applyAlignment="1">
      <alignment horizontal="center" vertical="top"/>
    </xf>
    <xf numFmtId="4" fontId="13" fillId="0" borderId="13" xfId="0" applyNumberFormat="1" applyFont="1" applyBorder="1" applyAlignment="1">
      <alignment horizontal="center" vertical="top"/>
    </xf>
    <xf numFmtId="9" fontId="12" fillId="2" borderId="19" xfId="2" applyFont="1" applyFill="1" applyBorder="1" applyAlignment="1" applyProtection="1">
      <alignment vertical="center"/>
      <protection locked="0"/>
    </xf>
    <xf numFmtId="4" fontId="12" fillId="0" borderId="5" xfId="0" applyNumberFormat="1" applyFont="1" applyBorder="1" applyAlignment="1">
      <alignment vertical="top"/>
    </xf>
    <xf numFmtId="9" fontId="12" fillId="2" borderId="4" xfId="2" applyFont="1" applyFill="1" applyBorder="1" applyAlignment="1" applyProtection="1">
      <alignment vertical="center"/>
      <protection locked="0"/>
    </xf>
    <xf numFmtId="4" fontId="12" fillId="0" borderId="32" xfId="0" applyNumberFormat="1" applyFont="1" applyBorder="1" applyAlignment="1">
      <alignment vertical="top"/>
    </xf>
    <xf numFmtId="164" fontId="0" fillId="0" borderId="0" xfId="0" applyNumberFormat="1"/>
    <xf numFmtId="1" fontId="0" fillId="0" borderId="36" xfId="0" applyNumberFormat="1" applyBorder="1"/>
    <xf numFmtId="0" fontId="7" fillId="0" borderId="14" xfId="1" applyFont="1" applyBorder="1" applyAlignment="1">
      <alignment horizontal="center" vertical="center"/>
    </xf>
    <xf numFmtId="4" fontId="9" fillId="0" borderId="17" xfId="1" applyNumberFormat="1" applyFont="1" applyBorder="1" applyAlignment="1">
      <alignment horizontal="center" vertical="center"/>
    </xf>
    <xf numFmtId="0" fontId="7" fillId="0" borderId="0" xfId="1" applyFont="1" applyAlignment="1">
      <alignment horizontal="center" vertical="center"/>
    </xf>
    <xf numFmtId="0" fontId="8" fillId="0" borderId="37" xfId="1" applyFont="1" applyBorder="1" applyAlignment="1">
      <alignment horizontal="left" vertical="center" wrapText="1" shrinkToFit="1"/>
    </xf>
    <xf numFmtId="0" fontId="9" fillId="0" borderId="30" xfId="1" applyFont="1" applyBorder="1" applyAlignment="1">
      <alignment horizontal="center" vertical="center"/>
    </xf>
    <xf numFmtId="4" fontId="9" fillId="0" borderId="30" xfId="1" applyNumberFormat="1" applyFont="1" applyBorder="1" applyAlignment="1">
      <alignment horizontal="center" vertical="center"/>
    </xf>
    <xf numFmtId="4" fontId="11" fillId="0" borderId="30" xfId="1" applyNumberFormat="1" applyFont="1" applyBorder="1" applyAlignment="1">
      <alignment vertical="center"/>
    </xf>
    <xf numFmtId="4" fontId="10" fillId="0" borderId="31" xfId="1" applyNumberFormat="1" applyFont="1" applyBorder="1" applyAlignment="1">
      <alignment vertical="center"/>
    </xf>
    <xf numFmtId="4" fontId="10" fillId="0" borderId="16" xfId="1" applyNumberFormat="1" applyFont="1" applyBorder="1" applyAlignment="1">
      <alignment vertical="center"/>
    </xf>
    <xf numFmtId="0" fontId="7" fillId="0" borderId="38" xfId="1" applyFont="1" applyBorder="1" applyAlignment="1">
      <alignment horizontal="center" vertical="center"/>
    </xf>
    <xf numFmtId="0" fontId="8" fillId="0" borderId="0" xfId="1" applyFont="1" applyAlignment="1">
      <alignment horizontal="left" vertical="center" wrapText="1" shrinkToFit="1"/>
    </xf>
    <xf numFmtId="0" fontId="9" fillId="0" borderId="0" xfId="1" applyFont="1" applyAlignment="1">
      <alignment horizontal="center" vertical="center"/>
    </xf>
    <xf numFmtId="4" fontId="9" fillId="0" borderId="0" xfId="1" applyNumberFormat="1" applyFont="1" applyAlignment="1">
      <alignment horizontal="center" vertical="center"/>
    </xf>
    <xf numFmtId="4" fontId="11" fillId="0" borderId="39" xfId="1" applyNumberFormat="1" applyFont="1" applyBorder="1" applyAlignment="1">
      <alignment vertical="center"/>
    </xf>
    <xf numFmtId="0" fontId="0" fillId="0" borderId="38" xfId="0" applyBorder="1" applyAlignment="1">
      <alignment vertical="center"/>
    </xf>
    <xf numFmtId="0" fontId="16" fillId="0" borderId="0" xfId="0" applyFont="1"/>
    <xf numFmtId="0" fontId="2" fillId="0" borderId="0" xfId="1" applyFont="1" applyAlignment="1">
      <alignment horizontal="left" vertical="center"/>
    </xf>
    <xf numFmtId="0" fontId="0" fillId="0" borderId="38" xfId="0" applyBorder="1" applyAlignment="1">
      <alignment vertical="center" wrapText="1"/>
    </xf>
    <xf numFmtId="4" fontId="10" fillId="0" borderId="7" xfId="1" applyNumberFormat="1" applyFont="1" applyBorder="1" applyAlignment="1">
      <alignment vertical="center"/>
    </xf>
    <xf numFmtId="4" fontId="10" fillId="0" borderId="41" xfId="1" applyNumberFormat="1" applyFont="1" applyBorder="1" applyAlignment="1">
      <alignment vertical="center"/>
    </xf>
    <xf numFmtId="4" fontId="10" fillId="0" borderId="11" xfId="1" applyNumberFormat="1" applyFont="1" applyBorder="1" applyAlignment="1">
      <alignment vertical="center"/>
    </xf>
    <xf numFmtId="4" fontId="10" fillId="2" borderId="40" xfId="1" applyNumberFormat="1" applyFont="1" applyFill="1" applyBorder="1" applyAlignment="1">
      <alignment vertical="center"/>
    </xf>
    <xf numFmtId="4" fontId="11" fillId="0" borderId="40" xfId="1" applyNumberFormat="1" applyFont="1" applyBorder="1" applyAlignment="1">
      <alignment vertical="center"/>
    </xf>
    <xf numFmtId="0" fontId="0" fillId="0" borderId="40" xfId="0" applyBorder="1"/>
    <xf numFmtId="0" fontId="0" fillId="0" borderId="40" xfId="0" applyBorder="1" applyAlignment="1">
      <alignment horizontal="center" vertical="center"/>
    </xf>
    <xf numFmtId="0" fontId="0" fillId="0" borderId="40" xfId="0" applyBorder="1" applyAlignment="1">
      <alignment wrapText="1"/>
    </xf>
    <xf numFmtId="0" fontId="16" fillId="0" borderId="40"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16" fillId="0" borderId="40" xfId="0" applyFont="1" applyBorder="1" applyAlignment="1">
      <alignment vertical="center" wrapText="1"/>
    </xf>
    <xf numFmtId="0" fontId="1" fillId="0" borderId="0" xfId="1" applyAlignment="1">
      <alignment horizontal="center" vertical="center"/>
    </xf>
    <xf numFmtId="0" fontId="2" fillId="0" borderId="0" xfId="1" applyFont="1" applyAlignment="1">
      <alignment vertical="center" wrapText="1"/>
    </xf>
    <xf numFmtId="0" fontId="2" fillId="0" borderId="0" xfId="1" applyFont="1" applyAlignment="1">
      <alignment vertical="center"/>
    </xf>
    <xf numFmtId="4" fontId="9" fillId="0" borderId="16" xfId="1" applyNumberFormat="1" applyFont="1" applyBorder="1" applyAlignment="1">
      <alignment horizontal="center" vertical="center"/>
    </xf>
    <xf numFmtId="0" fontId="0" fillId="0" borderId="0" xfId="0" applyAlignment="1">
      <alignment vertical="center" wrapText="1"/>
    </xf>
    <xf numFmtId="0" fontId="5" fillId="0" borderId="4" xfId="1" applyFont="1" applyBorder="1" applyAlignment="1">
      <alignment horizontal="center"/>
    </xf>
    <xf numFmtId="49" fontId="6" fillId="0" borderId="48" xfId="1" applyNumberFormat="1" applyFont="1" applyBorder="1" applyAlignment="1">
      <alignment horizontal="center"/>
    </xf>
    <xf numFmtId="4" fontId="10" fillId="0" borderId="47" xfId="1" applyNumberFormat="1" applyFont="1" applyBorder="1" applyAlignment="1">
      <alignment vertical="center"/>
    </xf>
    <xf numFmtId="4" fontId="10" fillId="0" borderId="49" xfId="1" applyNumberFormat="1" applyFont="1" applyBorder="1" applyAlignment="1">
      <alignment vertical="center"/>
    </xf>
    <xf numFmtId="4" fontId="10" fillId="0" borderId="48" xfId="1" applyNumberFormat="1" applyFont="1" applyBorder="1" applyAlignment="1">
      <alignment vertical="center"/>
    </xf>
    <xf numFmtId="49" fontId="6" fillId="0" borderId="50" xfId="1" applyNumberFormat="1" applyFont="1" applyBorder="1" applyAlignment="1">
      <alignment horizontal="center"/>
    </xf>
    <xf numFmtId="4" fontId="10" fillId="0" borderId="50" xfId="1" applyNumberFormat="1" applyFont="1" applyBorder="1" applyAlignment="1">
      <alignment vertical="center"/>
    </xf>
    <xf numFmtId="4" fontId="13" fillId="0" borderId="47" xfId="0" applyNumberFormat="1" applyFont="1" applyBorder="1" applyAlignment="1">
      <alignment horizontal="center" vertical="top"/>
    </xf>
    <xf numFmtId="4" fontId="12" fillId="2" borderId="49" xfId="0" applyNumberFormat="1" applyFont="1" applyFill="1" applyBorder="1" applyAlignment="1" applyProtection="1">
      <alignment vertical="top"/>
      <protection locked="0"/>
    </xf>
    <xf numFmtId="4" fontId="13" fillId="0" borderId="48" xfId="0" applyNumberFormat="1" applyFont="1" applyBorder="1" applyAlignment="1">
      <alignment horizontal="center" vertical="top"/>
    </xf>
    <xf numFmtId="4" fontId="13" fillId="0" borderId="15" xfId="0" applyNumberFormat="1" applyFont="1" applyBorder="1" applyAlignment="1">
      <alignment horizontal="right" vertical="top"/>
    </xf>
    <xf numFmtId="4" fontId="13" fillId="0" borderId="50" xfId="0" applyNumberFormat="1" applyFont="1" applyBorder="1" applyAlignment="1">
      <alignment horizontal="right" vertical="top"/>
    </xf>
    <xf numFmtId="4" fontId="26" fillId="0" borderId="47" xfId="1" applyNumberFormat="1" applyFont="1" applyBorder="1" applyAlignment="1">
      <alignment horizontal="center" vertical="center" wrapText="1"/>
    </xf>
    <xf numFmtId="0" fontId="2" fillId="0" borderId="0" xfId="1" applyFont="1" applyFill="1" applyAlignment="1">
      <alignment horizontal="left"/>
    </xf>
    <xf numFmtId="0" fontId="3" fillId="0" borderId="0" xfId="1" applyFont="1" applyFill="1" applyAlignment="1">
      <alignment horizontal="center"/>
    </xf>
    <xf numFmtId="0" fontId="5" fillId="0" borderId="0" xfId="1" applyFont="1" applyFill="1" applyAlignment="1">
      <alignment horizontal="center"/>
    </xf>
    <xf numFmtId="0" fontId="6" fillId="0" borderId="8" xfId="1" applyFont="1" applyFill="1" applyBorder="1" applyAlignment="1">
      <alignment horizontal="center" vertical="center" textRotation="90"/>
    </xf>
    <xf numFmtId="0" fontId="6" fillId="0" borderId="12" xfId="1" applyFont="1" applyFill="1" applyBorder="1" applyAlignment="1">
      <alignment horizontal="center"/>
    </xf>
    <xf numFmtId="4" fontId="9" fillId="0" borderId="30" xfId="1" applyNumberFormat="1" applyFont="1" applyFill="1" applyBorder="1" applyAlignment="1">
      <alignment horizontal="center" vertical="center"/>
    </xf>
    <xf numFmtId="4" fontId="9" fillId="0" borderId="0" xfId="1" applyNumberFormat="1" applyFont="1" applyFill="1" applyAlignment="1">
      <alignment horizontal="center" vertical="center"/>
    </xf>
    <xf numFmtId="0" fontId="33" fillId="0" borderId="0" xfId="0" applyFont="1" applyFill="1"/>
    <xf numFmtId="4" fontId="9" fillId="0" borderId="19" xfId="1" applyNumberFormat="1" applyFont="1" applyBorder="1" applyAlignment="1">
      <alignment horizontal="center" vertical="center"/>
    </xf>
    <xf numFmtId="4" fontId="9" fillId="0" borderId="16" xfId="1" applyNumberFormat="1" applyFont="1" applyBorder="1" applyAlignment="1">
      <alignment horizontal="center" vertical="center"/>
    </xf>
    <xf numFmtId="4" fontId="9" fillId="0" borderId="23" xfId="1" applyNumberFormat="1" applyFont="1" applyBorder="1" applyAlignment="1">
      <alignment horizontal="center" vertical="center"/>
    </xf>
    <xf numFmtId="4" fontId="9" fillId="0" borderId="9" xfId="1" applyNumberFormat="1" applyFont="1" applyBorder="1" applyAlignment="1">
      <alignment horizontal="center" vertical="center"/>
    </xf>
    <xf numFmtId="4" fontId="9" fillId="0" borderId="21" xfId="1" applyNumberFormat="1" applyFont="1" applyBorder="1" applyAlignment="1">
      <alignment horizontal="center" vertical="center"/>
    </xf>
    <xf numFmtId="4" fontId="9" fillId="0" borderId="13" xfId="1" applyNumberFormat="1" applyFont="1" applyBorder="1" applyAlignment="1">
      <alignment horizontal="center" vertical="center"/>
    </xf>
    <xf numFmtId="0" fontId="7" fillId="0" borderId="18" xfId="1" applyFont="1" applyBorder="1" applyAlignment="1">
      <alignment horizontal="center" vertical="center"/>
    </xf>
    <xf numFmtId="0" fontId="7" fillId="0" borderId="14" xfId="1" applyFont="1" applyBorder="1" applyAlignment="1">
      <alignment horizontal="center" vertical="center"/>
    </xf>
    <xf numFmtId="0" fontId="7" fillId="0" borderId="22" xfId="1" applyFont="1" applyBorder="1" applyAlignment="1">
      <alignment horizontal="center" vertical="center"/>
    </xf>
    <xf numFmtId="0" fontId="7" fillId="0" borderId="19" xfId="1" applyFont="1" applyBorder="1" applyAlignment="1">
      <alignment horizontal="center" vertical="center"/>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8" fillId="0" borderId="8" xfId="1" applyFont="1" applyBorder="1" applyAlignment="1">
      <alignment horizontal="left" vertical="center" wrapText="1" shrinkToFit="1"/>
    </xf>
    <xf numFmtId="0" fontId="8" fillId="0" borderId="20"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9" fillId="0" borderId="8" xfId="1" applyFont="1" applyBorder="1" applyAlignment="1">
      <alignment horizontal="center" vertical="center"/>
    </xf>
    <xf numFmtId="0" fontId="9" fillId="0" borderId="20" xfId="1" applyFont="1" applyBorder="1" applyAlignment="1">
      <alignment horizontal="center" vertical="center"/>
    </xf>
    <xf numFmtId="0" fontId="9" fillId="0" borderId="12" xfId="1" applyFont="1" applyBorder="1" applyAlignment="1">
      <alignment horizontal="center" vertical="center"/>
    </xf>
    <xf numFmtId="4" fontId="9" fillId="0" borderId="8" xfId="1" applyNumberFormat="1" applyFont="1" applyFill="1" applyBorder="1" applyAlignment="1">
      <alignment horizontal="center" vertical="center"/>
    </xf>
    <xf numFmtId="4" fontId="9" fillId="0" borderId="20" xfId="1" applyNumberFormat="1" applyFont="1" applyFill="1" applyBorder="1" applyAlignment="1">
      <alignment horizontal="center" vertical="center"/>
    </xf>
    <xf numFmtId="4" fontId="9" fillId="0" borderId="12" xfId="1" applyNumberFormat="1" applyFont="1" applyFill="1" applyBorder="1" applyAlignment="1">
      <alignment horizontal="center" vertical="center"/>
    </xf>
    <xf numFmtId="0" fontId="8" fillId="0" borderId="19" xfId="1" applyFont="1" applyBorder="1" applyAlignment="1">
      <alignment horizontal="left" vertical="center" wrapText="1" shrinkToFit="1"/>
    </xf>
    <xf numFmtId="0" fontId="8" fillId="0" borderId="16" xfId="1" applyFont="1" applyBorder="1" applyAlignment="1">
      <alignment horizontal="left" vertical="center" wrapText="1" shrinkToFit="1"/>
    </xf>
    <xf numFmtId="0" fontId="9" fillId="0" borderId="19" xfId="1" applyFont="1" applyBorder="1" applyAlignment="1">
      <alignment horizontal="center" vertical="center"/>
    </xf>
    <xf numFmtId="0" fontId="9" fillId="0" borderId="16" xfId="1" applyFont="1" applyBorder="1" applyAlignment="1">
      <alignment horizontal="center" vertical="center"/>
    </xf>
    <xf numFmtId="0" fontId="8" fillId="0" borderId="23" xfId="1" applyFont="1" applyBorder="1" applyAlignment="1">
      <alignment horizontal="left" vertical="center" wrapText="1" shrinkToFit="1"/>
    </xf>
    <xf numFmtId="4" fontId="10" fillId="0" borderId="19" xfId="1" applyNumberFormat="1" applyFont="1" applyBorder="1" applyAlignment="1">
      <alignment horizontal="center" vertical="center"/>
    </xf>
    <xf numFmtId="4" fontId="10" fillId="0" borderId="16" xfId="1" applyNumberFormat="1" applyFont="1" applyBorder="1" applyAlignment="1">
      <alignment horizontal="center" vertical="center"/>
    </xf>
    <xf numFmtId="4" fontId="10" fillId="0" borderId="23" xfId="1" applyNumberFormat="1" applyFont="1" applyBorder="1" applyAlignment="1">
      <alignment horizontal="center" vertical="center"/>
    </xf>
    <xf numFmtId="4" fontId="9" fillId="0" borderId="19" xfId="1" applyNumberFormat="1" applyFont="1" applyFill="1" applyBorder="1" applyAlignment="1">
      <alignment horizontal="center" vertical="center"/>
    </xf>
    <xf numFmtId="4" fontId="9" fillId="0" borderId="16" xfId="1" applyNumberFormat="1" applyFont="1" applyFill="1" applyBorder="1" applyAlignment="1">
      <alignment horizontal="center" vertical="center"/>
    </xf>
    <xf numFmtId="4" fontId="9" fillId="0" borderId="23" xfId="1" applyNumberFormat="1" applyFont="1" applyFill="1" applyBorder="1" applyAlignment="1">
      <alignment horizontal="center" vertical="center"/>
    </xf>
    <xf numFmtId="4" fontId="9" fillId="0" borderId="24" xfId="1" applyNumberFormat="1" applyFont="1" applyBorder="1" applyAlignment="1">
      <alignment horizontal="center" vertical="center"/>
    </xf>
    <xf numFmtId="4" fontId="9" fillId="0" borderId="17" xfId="1" applyNumberFormat="1" applyFont="1" applyBorder="1" applyAlignment="1">
      <alignment horizontal="center" vertical="center"/>
    </xf>
    <xf numFmtId="4" fontId="9" fillId="0" borderId="25" xfId="1" applyNumberFormat="1" applyFont="1" applyBorder="1" applyAlignment="1">
      <alignment horizontal="center" vertical="center"/>
    </xf>
    <xf numFmtId="0" fontId="1" fillId="0" borderId="40" xfId="0" applyFont="1" applyBorder="1" applyAlignment="1">
      <alignment horizontal="left" vertical="top" wrapText="1"/>
    </xf>
    <xf numFmtId="0" fontId="1" fillId="0" borderId="40" xfId="0" applyFont="1" applyBorder="1" applyAlignment="1">
      <alignment horizontal="left" wrapText="1"/>
    </xf>
    <xf numFmtId="0" fontId="4" fillId="0" borderId="40" xfId="0" applyFont="1" applyBorder="1" applyAlignment="1">
      <alignment horizontal="left"/>
    </xf>
    <xf numFmtId="0" fontId="9" fillId="0" borderId="23" xfId="1" applyFont="1" applyBorder="1" applyAlignment="1">
      <alignment horizontal="center" vertical="center"/>
    </xf>
    <xf numFmtId="4" fontId="7" fillId="0" borderId="19" xfId="1" applyNumberFormat="1" applyFont="1" applyBorder="1" applyAlignment="1">
      <alignment horizontal="center" vertical="center"/>
    </xf>
    <xf numFmtId="4" fontId="7" fillId="0" borderId="16" xfId="1" applyNumberFormat="1" applyFont="1" applyBorder="1" applyAlignment="1">
      <alignment horizontal="center" vertical="center"/>
    </xf>
    <xf numFmtId="4" fontId="7" fillId="0" borderId="23" xfId="1" applyNumberFormat="1" applyFont="1" applyBorder="1" applyAlignment="1">
      <alignment horizontal="center" vertical="center"/>
    </xf>
    <xf numFmtId="4" fontId="7" fillId="0" borderId="8" xfId="1" applyNumberFormat="1" applyFont="1" applyFill="1" applyBorder="1" applyAlignment="1">
      <alignment horizontal="center" vertical="center"/>
    </xf>
    <xf numFmtId="4" fontId="7" fillId="0" borderId="20" xfId="1" applyNumberFormat="1" applyFont="1" applyFill="1" applyBorder="1" applyAlignment="1">
      <alignment horizontal="center" vertical="center"/>
    </xf>
    <xf numFmtId="4" fontId="7" fillId="0" borderId="12" xfId="1" applyNumberFormat="1" applyFont="1" applyFill="1" applyBorder="1" applyAlignment="1">
      <alignment horizontal="center" vertical="center"/>
    </xf>
    <xf numFmtId="0" fontId="3" fillId="0" borderId="0" xfId="1" applyFont="1" applyAlignment="1">
      <alignment horizontal="center"/>
    </xf>
    <xf numFmtId="0" fontId="5" fillId="0" borderId="15" xfId="1" applyFont="1" applyBorder="1" applyAlignment="1">
      <alignment horizontal="left" wrapText="1" shrinkToFit="1"/>
    </xf>
    <xf numFmtId="0" fontId="5" fillId="0" borderId="2" xfId="1" applyFont="1" applyBorder="1" applyAlignment="1">
      <alignment horizontal="left" wrapText="1" shrinkToFit="1"/>
    </xf>
    <xf numFmtId="0" fontId="5" fillId="0" borderId="3" xfId="1" applyFont="1" applyBorder="1" applyAlignment="1">
      <alignment horizontal="left" wrapText="1" shrinkToFit="1"/>
    </xf>
    <xf numFmtId="0" fontId="17" fillId="0" borderId="8" xfId="1" applyFont="1" applyBorder="1" applyAlignment="1">
      <alignment horizontal="left" vertical="center" wrapText="1" shrinkToFit="1"/>
    </xf>
    <xf numFmtId="0" fontId="17" fillId="0" borderId="20"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7" fillId="0" borderId="8"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4" fontId="32" fillId="5" borderId="19" xfId="3" applyNumberFormat="1" applyBorder="1" applyAlignment="1">
      <alignment horizontal="center" vertical="center" wrapText="1"/>
    </xf>
    <xf numFmtId="4" fontId="32" fillId="5" borderId="16" xfId="3" applyNumberFormat="1" applyBorder="1" applyAlignment="1">
      <alignment horizontal="center" vertical="center" wrapText="1"/>
    </xf>
    <xf numFmtId="4" fontId="32" fillId="5" borderId="23" xfId="3" applyNumberFormat="1" applyBorder="1" applyAlignment="1">
      <alignment horizontal="center" vertical="center" wrapText="1"/>
    </xf>
    <xf numFmtId="0" fontId="7" fillId="0" borderId="19" xfId="1" applyFont="1" applyBorder="1" applyAlignment="1">
      <alignment horizontal="center" vertical="center" wrapText="1"/>
    </xf>
    <xf numFmtId="0" fontId="7" fillId="0" borderId="16" xfId="1" applyFont="1" applyBorder="1" applyAlignment="1">
      <alignment horizontal="center" vertical="center" wrapText="1"/>
    </xf>
    <xf numFmtId="0" fontId="13" fillId="0" borderId="1" xfId="0" applyFont="1" applyBorder="1" applyAlignment="1">
      <alignment horizontal="center" vertical="top"/>
    </xf>
    <xf numFmtId="0" fontId="13" fillId="0" borderId="2" xfId="0" applyFont="1" applyBorder="1" applyAlignment="1">
      <alignment horizontal="center" vertical="top"/>
    </xf>
    <xf numFmtId="3" fontId="5" fillId="0" borderId="33" xfId="0" applyNumberFormat="1" applyFont="1" applyBorder="1" applyAlignment="1">
      <alignment horizontal="right" vertical="top"/>
    </xf>
    <xf numFmtId="3" fontId="5" fillId="0" borderId="34" xfId="0" applyNumberFormat="1" applyFont="1" applyBorder="1" applyAlignment="1">
      <alignment horizontal="right" vertical="top"/>
    </xf>
    <xf numFmtId="3" fontId="5" fillId="0" borderId="35" xfId="0" applyNumberFormat="1" applyFont="1" applyBorder="1" applyAlignment="1">
      <alignment horizontal="right" vertical="top"/>
    </xf>
    <xf numFmtId="0" fontId="12" fillId="0" borderId="1" xfId="0" applyFont="1" applyBorder="1" applyAlignment="1">
      <alignment horizontal="left" vertical="top" wrapText="1" shrinkToFit="1"/>
    </xf>
    <xf numFmtId="0" fontId="12" fillId="0" borderId="2" xfId="0" applyFont="1" applyBorder="1" applyAlignment="1">
      <alignment horizontal="left" vertical="top" wrapText="1" shrinkToFit="1"/>
    </xf>
    <xf numFmtId="0" fontId="12" fillId="0" borderId="3" xfId="0" applyFont="1" applyBorder="1" applyAlignment="1">
      <alignment horizontal="left" vertical="top" wrapText="1" shrinkToFi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2" fillId="0" borderId="27" xfId="0" applyFont="1" applyBorder="1"/>
    <xf numFmtId="0" fontId="12" fillId="0" borderId="28" xfId="0" applyFont="1" applyBorder="1"/>
    <xf numFmtId="0" fontId="12" fillId="0" borderId="29" xfId="0" applyFont="1" applyBorder="1"/>
    <xf numFmtId="0" fontId="12" fillId="0" borderId="30" xfId="0" applyFont="1" applyBorder="1"/>
    <xf numFmtId="0" fontId="12" fillId="0" borderId="31" xfId="0" applyFont="1" applyBorder="1"/>
    <xf numFmtId="0" fontId="12" fillId="0" borderId="1" xfId="0" applyFont="1" applyBorder="1" applyAlignment="1">
      <alignment horizontal="left" vertical="center"/>
    </xf>
    <xf numFmtId="0" fontId="12" fillId="0" borderId="2" xfId="0" applyFont="1" applyBorder="1" applyAlignment="1">
      <alignment horizontal="left" vertical="center"/>
    </xf>
    <xf numFmtId="4" fontId="13" fillId="0" borderId="4" xfId="0" applyNumberFormat="1" applyFont="1" applyBorder="1" applyAlignment="1">
      <alignment horizontal="right" vertical="top"/>
    </xf>
    <xf numFmtId="4" fontId="13" fillId="0" borderId="19" xfId="0" applyNumberFormat="1" applyFont="1" applyBorder="1" applyAlignment="1">
      <alignment horizontal="right" vertical="top"/>
    </xf>
    <xf numFmtId="0" fontId="12" fillId="0" borderId="26" xfId="0" applyFont="1" applyBorder="1" applyAlignment="1">
      <alignment horizontal="left" vertical="top"/>
    </xf>
    <xf numFmtId="0" fontId="12" fillId="0" borderId="27" xfId="0" applyFont="1" applyBorder="1" applyAlignment="1">
      <alignment horizontal="left" vertical="top"/>
    </xf>
    <xf numFmtId="0" fontId="12" fillId="0" borderId="28" xfId="0" applyFont="1" applyBorder="1" applyAlignment="1">
      <alignment horizontal="left" vertical="top"/>
    </xf>
    <xf numFmtId="0" fontId="12" fillId="0" borderId="29"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 fillId="0" borderId="0" xfId="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center"/>
    </xf>
    <xf numFmtId="0" fontId="4" fillId="3" borderId="33" xfId="1" applyFont="1" applyFill="1" applyBorder="1" applyAlignment="1">
      <alignment horizontal="left"/>
    </xf>
    <xf numFmtId="0" fontId="4" fillId="3" borderId="34" xfId="1" applyFont="1" applyFill="1" applyBorder="1" applyAlignment="1">
      <alignment horizontal="left"/>
    </xf>
    <xf numFmtId="0" fontId="4" fillId="3" borderId="35" xfId="1" applyFont="1" applyFill="1" applyBorder="1" applyAlignment="1">
      <alignment horizontal="left"/>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4" fontId="1" fillId="0" borderId="4" xfId="1" applyNumberFormat="1" applyBorder="1" applyAlignment="1">
      <alignment horizontal="center" vertical="center"/>
    </xf>
    <xf numFmtId="4" fontId="1" fillId="0" borderId="15" xfId="1" applyNumberFormat="1" applyBorder="1" applyAlignment="1">
      <alignment horizontal="center" vertical="center"/>
    </xf>
    <xf numFmtId="4" fontId="1" fillId="0" borderId="5" xfId="1" applyNumberFormat="1" applyBorder="1" applyAlignment="1">
      <alignment horizontal="center" vertical="center"/>
    </xf>
    <xf numFmtId="0" fontId="7" fillId="0" borderId="23" xfId="1" applyFont="1" applyBorder="1" applyAlignment="1">
      <alignment horizontal="center" vertical="center" wrapText="1"/>
    </xf>
    <xf numFmtId="4" fontId="9" fillId="0" borderId="8" xfId="1" applyNumberFormat="1" applyFont="1" applyBorder="1" applyAlignment="1">
      <alignment horizontal="center" vertical="center"/>
    </xf>
    <xf numFmtId="4" fontId="9" fillId="0" borderId="20" xfId="1" applyNumberFormat="1" applyFont="1" applyBorder="1" applyAlignment="1">
      <alignment horizontal="center" vertical="center"/>
    </xf>
    <xf numFmtId="4" fontId="9" fillId="0" borderId="12" xfId="1" applyNumberFormat="1" applyFont="1" applyBorder="1" applyAlignment="1">
      <alignment horizontal="center" vertical="center"/>
    </xf>
    <xf numFmtId="4" fontId="28" fillId="0" borderId="19" xfId="1" applyNumberFormat="1" applyFont="1" applyBorder="1" applyAlignment="1">
      <alignment horizontal="center" vertical="center"/>
    </xf>
    <xf numFmtId="4" fontId="28" fillId="0" borderId="16" xfId="1" applyNumberFormat="1" applyFont="1" applyBorder="1" applyAlignment="1">
      <alignment horizontal="center" vertical="center"/>
    </xf>
    <xf numFmtId="4" fontId="28" fillId="0" borderId="23" xfId="1" applyNumberFormat="1" applyFont="1" applyBorder="1" applyAlignment="1">
      <alignment horizontal="center" vertical="center"/>
    </xf>
    <xf numFmtId="4" fontId="27" fillId="0" borderId="19" xfId="1" applyNumberFormat="1" applyFont="1" applyBorder="1" applyAlignment="1">
      <alignment horizontal="center" vertical="center" wrapText="1"/>
    </xf>
    <xf numFmtId="4" fontId="27" fillId="0" borderId="16" xfId="1" applyNumberFormat="1" applyFont="1" applyBorder="1" applyAlignment="1">
      <alignment horizontal="center" vertical="center" wrapText="1"/>
    </xf>
    <xf numFmtId="4" fontId="27" fillId="0" borderId="23" xfId="1" applyNumberFormat="1" applyFont="1" applyBorder="1" applyAlignment="1">
      <alignment horizontal="center" vertical="center" wrapText="1"/>
    </xf>
    <xf numFmtId="4" fontId="28" fillId="0" borderId="19" xfId="1" applyNumberFormat="1" applyFont="1" applyBorder="1" applyAlignment="1">
      <alignment horizontal="center" vertical="center" wrapText="1"/>
    </xf>
    <xf numFmtId="4" fontId="10" fillId="0" borderId="19" xfId="1" applyNumberFormat="1" applyFont="1" applyBorder="1" applyAlignment="1">
      <alignment horizontal="center" vertical="center" wrapText="1"/>
    </xf>
    <xf numFmtId="4" fontId="28" fillId="0" borderId="16" xfId="1" applyNumberFormat="1" applyFont="1" applyBorder="1" applyAlignment="1">
      <alignment horizontal="center" vertical="center" wrapText="1"/>
    </xf>
    <xf numFmtId="4" fontId="28" fillId="0" borderId="23" xfId="1" applyNumberFormat="1" applyFont="1" applyBorder="1" applyAlignment="1">
      <alignment horizontal="center" vertical="center" wrapText="1"/>
    </xf>
    <xf numFmtId="0" fontId="0" fillId="0" borderId="50" xfId="0" applyBorder="1" applyAlignment="1">
      <alignment horizontal="center" wrapText="1"/>
    </xf>
    <xf numFmtId="4" fontId="27" fillId="0" borderId="16" xfId="1" applyNumberFormat="1" applyFont="1" applyBorder="1" applyAlignment="1">
      <alignment horizontal="center" vertical="center"/>
    </xf>
    <xf numFmtId="4" fontId="27" fillId="0" borderId="23" xfId="1" applyNumberFormat="1" applyFont="1" applyBorder="1" applyAlignment="1">
      <alignment horizontal="center" vertical="center"/>
    </xf>
    <xf numFmtId="0" fontId="7" fillId="0" borderId="26" xfId="1" applyFont="1" applyBorder="1" applyAlignment="1">
      <alignment horizontal="center" vertical="center"/>
    </xf>
    <xf numFmtId="0" fontId="7" fillId="0" borderId="38" xfId="1" applyFont="1" applyBorder="1" applyAlignment="1">
      <alignment horizontal="center" vertical="center"/>
    </xf>
    <xf numFmtId="0" fontId="7" fillId="0" borderId="29" xfId="1" applyFont="1" applyBorder="1" applyAlignment="1">
      <alignment horizontal="center" vertical="center"/>
    </xf>
    <xf numFmtId="0" fontId="7" fillId="0" borderId="40" xfId="1" applyFont="1" applyBorder="1" applyAlignment="1">
      <alignment horizontal="center" vertical="center"/>
    </xf>
    <xf numFmtId="0" fontId="8" fillId="0" borderId="7" xfId="1" applyFont="1" applyBorder="1" applyAlignment="1">
      <alignment horizontal="left" vertical="center" wrapText="1" shrinkToFit="1"/>
    </xf>
    <xf numFmtId="0" fontId="8" fillId="0" borderId="41" xfId="1" applyFont="1" applyBorder="1" applyAlignment="1">
      <alignment horizontal="left" vertical="center" wrapText="1" shrinkToFit="1"/>
    </xf>
    <xf numFmtId="0" fontId="8" fillId="0" borderId="11" xfId="1" applyFont="1" applyBorder="1" applyAlignment="1">
      <alignment horizontal="left" vertical="center" wrapText="1" shrinkToFit="1"/>
    </xf>
    <xf numFmtId="4" fontId="7" fillId="0" borderId="8" xfId="1" applyNumberFormat="1" applyFont="1" applyBorder="1" applyAlignment="1">
      <alignment horizontal="center" vertical="center"/>
    </xf>
    <xf numFmtId="4" fontId="7" fillId="0" borderId="20" xfId="1" applyNumberFormat="1" applyFont="1" applyBorder="1" applyAlignment="1">
      <alignment horizontal="center" vertical="center"/>
    </xf>
    <xf numFmtId="4" fontId="7" fillId="0" borderId="12" xfId="1" applyNumberFormat="1" applyFont="1" applyBorder="1" applyAlignment="1">
      <alignment horizontal="center" vertical="center"/>
    </xf>
    <xf numFmtId="0" fontId="8" fillId="0" borderId="28" xfId="1" applyFont="1" applyBorder="1" applyAlignment="1">
      <alignment horizontal="left" vertical="center" wrapText="1" shrinkToFit="1"/>
    </xf>
    <xf numFmtId="0" fontId="8" fillId="0" borderId="39" xfId="1" applyFont="1" applyBorder="1" applyAlignment="1">
      <alignment horizontal="left" vertical="center" wrapText="1" shrinkToFit="1"/>
    </xf>
    <xf numFmtId="4" fontId="9" fillId="4" borderId="19" xfId="1" applyNumberFormat="1" applyFont="1" applyFill="1" applyBorder="1" applyAlignment="1">
      <alignment horizontal="center" vertical="center"/>
    </xf>
    <xf numFmtId="4" fontId="9" fillId="4" borderId="16" xfId="1" applyNumberFormat="1" applyFont="1" applyFill="1" applyBorder="1" applyAlignment="1">
      <alignment horizontal="center" vertical="center"/>
    </xf>
    <xf numFmtId="4" fontId="9" fillId="4" borderId="23" xfId="1" applyNumberFormat="1" applyFont="1" applyFill="1" applyBorder="1" applyAlignment="1">
      <alignment horizontal="center" vertical="center"/>
    </xf>
    <xf numFmtId="0" fontId="7" fillId="0" borderId="40" xfId="1" applyFont="1" applyBorder="1" applyAlignment="1">
      <alignment horizontal="center" vertical="center" wrapText="1"/>
    </xf>
    <xf numFmtId="0" fontId="17" fillId="0" borderId="7" xfId="1" applyFont="1" applyBorder="1" applyAlignment="1">
      <alignment horizontal="left" vertical="center" wrapText="1" shrinkToFit="1"/>
    </xf>
    <xf numFmtId="0" fontId="17" fillId="0" borderId="41"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8" fillId="0" borderId="40" xfId="1" applyFont="1" applyBorder="1" applyAlignment="1">
      <alignment horizontal="left" vertical="center" wrapText="1" shrinkToFit="1"/>
    </xf>
    <xf numFmtId="0" fontId="9" fillId="0" borderId="40" xfId="1" applyFont="1" applyBorder="1" applyAlignment="1">
      <alignment horizontal="center" vertical="center"/>
    </xf>
    <xf numFmtId="4" fontId="9" fillId="0" borderId="40" xfId="1" applyNumberFormat="1" applyFont="1" applyBorder="1" applyAlignment="1">
      <alignment horizontal="center" vertical="center"/>
    </xf>
    <xf numFmtId="4" fontId="10" fillId="0" borderId="16" xfId="1" applyNumberFormat="1" applyFont="1" applyBorder="1" applyAlignment="1">
      <alignment horizontal="center" vertical="center" wrapText="1"/>
    </xf>
    <xf numFmtId="4" fontId="10" fillId="0" borderId="23" xfId="1" applyNumberFormat="1" applyFont="1" applyBorder="1" applyAlignment="1">
      <alignment horizontal="center" vertical="center" wrapText="1"/>
    </xf>
    <xf numFmtId="4" fontId="31" fillId="0" borderId="19" xfId="1" applyNumberFormat="1" applyFont="1" applyBorder="1" applyAlignment="1">
      <alignment horizontal="center" vertical="center" wrapText="1"/>
    </xf>
    <xf numFmtId="4" fontId="31" fillId="0" borderId="16" xfId="1" applyNumberFormat="1" applyFont="1" applyBorder="1" applyAlignment="1">
      <alignment horizontal="center" vertical="center" wrapText="1"/>
    </xf>
    <xf numFmtId="4" fontId="31" fillId="0" borderId="23" xfId="1" applyNumberFormat="1" applyFont="1" applyBorder="1" applyAlignment="1">
      <alignment horizontal="center" vertical="center" wrapText="1"/>
    </xf>
    <xf numFmtId="0" fontId="5" fillId="0" borderId="16" xfId="1" applyFont="1" applyBorder="1" applyAlignment="1">
      <alignment horizontal="center"/>
    </xf>
    <xf numFmtId="0" fontId="5" fillId="0" borderId="23" xfId="1" applyFont="1" applyBorder="1" applyAlignment="1">
      <alignment horizontal="center"/>
    </xf>
    <xf numFmtId="0" fontId="1" fillId="0" borderId="40" xfId="1" applyBorder="1" applyAlignment="1">
      <alignment horizontal="center" vertical="center"/>
    </xf>
    <xf numFmtId="0" fontId="2" fillId="0" borderId="40" xfId="1" applyFont="1" applyBorder="1" applyAlignment="1">
      <alignment horizontal="left" vertical="center" wrapText="1"/>
    </xf>
    <xf numFmtId="0" fontId="2" fillId="0" borderId="40" xfId="1" applyFont="1" applyBorder="1" applyAlignment="1">
      <alignment horizontal="left"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6" fillId="0" borderId="47" xfId="1" applyFont="1" applyBorder="1" applyAlignment="1">
      <alignment horizontal="left" vertical="center" wrapText="1" shrinkToFit="1"/>
    </xf>
    <xf numFmtId="0" fontId="6" fillId="0" borderId="7" xfId="1" applyFont="1" applyBorder="1" applyAlignment="1">
      <alignment horizontal="left" vertical="center" wrapText="1" shrinkToFit="1"/>
    </xf>
    <xf numFmtId="0" fontId="8" fillId="0" borderId="51" xfId="1" applyFont="1" applyBorder="1" applyAlignment="1">
      <alignment horizontal="left" vertical="center" wrapText="1" shrinkToFit="1"/>
    </xf>
    <xf numFmtId="0" fontId="8" fillId="0" borderId="50" xfId="1" applyFont="1" applyBorder="1" applyAlignment="1">
      <alignment horizontal="left" vertical="center" wrapText="1" shrinkToFit="1"/>
    </xf>
    <xf numFmtId="0" fontId="8" fillId="0" borderId="37" xfId="1" applyFont="1" applyBorder="1" applyAlignment="1">
      <alignment horizontal="left" vertical="center" wrapText="1" shrinkToFit="1"/>
    </xf>
    <xf numFmtId="0" fontId="8" fillId="0" borderId="31" xfId="1" applyFont="1" applyBorder="1" applyAlignment="1">
      <alignment horizontal="left" vertical="center" wrapText="1" shrinkToFit="1"/>
    </xf>
    <xf numFmtId="0" fontId="7" fillId="0" borderId="19" xfId="1" applyFont="1" applyBorder="1" applyAlignment="1">
      <alignment horizontal="left" vertical="center" wrapText="1"/>
    </xf>
    <xf numFmtId="0" fontId="7" fillId="0" borderId="16" xfId="1" applyFont="1" applyBorder="1" applyAlignment="1">
      <alignment horizontal="left" vertical="center" wrapText="1"/>
    </xf>
    <xf numFmtId="0" fontId="7" fillId="0" borderId="23" xfId="1" applyFont="1" applyBorder="1" applyAlignment="1">
      <alignment horizontal="left" vertical="center" wrapText="1"/>
    </xf>
  </cellXfs>
  <cellStyles count="4">
    <cellStyle name="Neutral" xfId="3" builtinId="28"/>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33"/>
  <sheetViews>
    <sheetView tabSelected="1" view="pageBreakPreview" topLeftCell="A513" zoomScale="130" zoomScaleNormal="130" zoomScaleSheetLayoutView="130" workbookViewId="0">
      <selection activeCell="P533" sqref="P533"/>
    </sheetView>
  </sheetViews>
  <sheetFormatPr defaultRowHeight="14.5" x14ac:dyDescent="0.35"/>
  <cols>
    <col min="1" max="1" width="4.81640625" customWidth="1"/>
    <col min="2" max="2" width="12.1796875" customWidth="1"/>
    <col min="3" max="3" width="21.7265625" customWidth="1"/>
    <col min="4" max="4" width="5.81640625" customWidth="1"/>
    <col min="5" max="5" width="7" style="95" customWidth="1"/>
    <col min="6" max="6" width="11.26953125" customWidth="1"/>
    <col min="7" max="7" width="6.453125" customWidth="1"/>
    <col min="8" max="8" width="7.81640625" customWidth="1"/>
    <col min="9" max="9" width="6.7265625" customWidth="1"/>
    <col min="10" max="10" width="6.453125" customWidth="1"/>
    <col min="11" max="11" width="9.54296875" hidden="1" customWidth="1"/>
    <col min="13" max="13" width="7" hidden="1" customWidth="1"/>
  </cols>
  <sheetData>
    <row r="2" spans="1:13" ht="43.5" customHeight="1" x14ac:dyDescent="0.35">
      <c r="A2" s="181" t="s">
        <v>0</v>
      </c>
      <c r="B2" s="181"/>
      <c r="C2" s="181"/>
      <c r="D2" s="182" t="s">
        <v>56</v>
      </c>
      <c r="E2" s="182"/>
      <c r="F2" s="182"/>
      <c r="G2" s="182"/>
      <c r="H2" s="182"/>
      <c r="I2" s="182"/>
      <c r="J2" s="182"/>
      <c r="K2" s="182"/>
      <c r="L2" s="182"/>
    </row>
    <row r="3" spans="1:13" ht="33.75" customHeight="1" x14ac:dyDescent="0.35">
      <c r="A3" s="181" t="s">
        <v>1</v>
      </c>
      <c r="B3" s="181"/>
      <c r="C3" s="181"/>
      <c r="D3" s="182" t="s">
        <v>57</v>
      </c>
      <c r="E3" s="182"/>
      <c r="F3" s="182"/>
      <c r="G3" s="182"/>
      <c r="H3" s="182"/>
      <c r="I3" s="182"/>
      <c r="J3" s="182"/>
      <c r="K3" s="182"/>
      <c r="L3" s="182"/>
    </row>
    <row r="4" spans="1:13" ht="19.5" customHeight="1" x14ac:dyDescent="0.35">
      <c r="A4" s="181" t="s">
        <v>47</v>
      </c>
      <c r="B4" s="181"/>
      <c r="C4" s="181"/>
      <c r="D4" s="183" t="s">
        <v>58</v>
      </c>
      <c r="E4" s="183"/>
      <c r="F4" s="183"/>
      <c r="G4" s="183"/>
      <c r="H4" s="183"/>
      <c r="I4" s="183"/>
      <c r="J4" s="183"/>
      <c r="K4" s="183"/>
      <c r="L4" s="183"/>
    </row>
    <row r="5" spans="1:13" ht="16.5" customHeight="1" x14ac:dyDescent="0.35">
      <c r="A5" s="1"/>
      <c r="B5" s="1"/>
      <c r="C5" s="1"/>
      <c r="D5" s="2"/>
      <c r="E5" s="88"/>
      <c r="F5" s="2"/>
      <c r="G5" s="2"/>
      <c r="H5" s="2"/>
      <c r="I5" s="2"/>
      <c r="J5" s="2"/>
      <c r="K5" s="2"/>
      <c r="L5" s="2"/>
      <c r="M5" s="2"/>
    </row>
    <row r="6" spans="1:13" ht="18" customHeight="1" x14ac:dyDescent="0.35">
      <c r="A6" s="141" t="s">
        <v>2</v>
      </c>
      <c r="B6" s="141"/>
      <c r="C6" s="141"/>
      <c r="D6" s="141"/>
      <c r="E6" s="141"/>
      <c r="F6" s="141"/>
      <c r="G6" s="141"/>
      <c r="H6" s="141"/>
      <c r="I6" s="141"/>
      <c r="J6" s="141"/>
      <c r="K6" s="141"/>
      <c r="L6" s="141"/>
    </row>
    <row r="7" spans="1:13" ht="18" customHeight="1" thickBot="1" x14ac:dyDescent="0.4">
      <c r="A7" s="3"/>
      <c r="B7" s="3"/>
      <c r="C7" s="3"/>
      <c r="D7" s="3"/>
      <c r="E7" s="89"/>
      <c r="F7" s="3"/>
      <c r="G7" s="3"/>
      <c r="H7" s="3"/>
      <c r="I7" s="3"/>
      <c r="J7" s="3"/>
      <c r="K7" s="3"/>
      <c r="L7" s="3"/>
      <c r="M7" s="3"/>
    </row>
    <row r="8" spans="1:13" ht="15" thickBot="1" x14ac:dyDescent="0.4">
      <c r="A8" s="184" t="s">
        <v>299</v>
      </c>
      <c r="B8" s="185"/>
      <c r="C8" s="185"/>
      <c r="D8" s="185"/>
      <c r="E8" s="185"/>
      <c r="F8" s="185"/>
      <c r="G8" s="185"/>
      <c r="H8" s="185"/>
      <c r="I8" s="185"/>
      <c r="J8" s="185"/>
      <c r="K8" s="185"/>
      <c r="L8" s="186"/>
    </row>
    <row r="9" spans="1:13" x14ac:dyDescent="0.35">
      <c r="A9" s="4"/>
      <c r="B9" s="4"/>
      <c r="C9" s="4"/>
      <c r="D9" s="4"/>
      <c r="E9" s="90"/>
      <c r="F9" s="4"/>
      <c r="G9" s="4"/>
      <c r="H9" s="4"/>
      <c r="I9" s="4"/>
      <c r="J9" s="4"/>
      <c r="K9" s="4"/>
      <c r="L9" s="4"/>
      <c r="M9" s="4"/>
    </row>
    <row r="10" spans="1:13" x14ac:dyDescent="0.35">
      <c r="A10" s="187" t="s">
        <v>3</v>
      </c>
      <c r="B10" s="188"/>
      <c r="C10" s="188"/>
      <c r="D10" s="188"/>
      <c r="E10" s="189"/>
      <c r="F10" s="190" t="s">
        <v>4</v>
      </c>
      <c r="G10" s="190"/>
      <c r="H10" s="190"/>
      <c r="I10" s="190"/>
      <c r="J10" s="190"/>
      <c r="K10" s="191"/>
      <c r="L10" s="192"/>
    </row>
    <row r="11" spans="1:13" ht="80" x14ac:dyDescent="0.35">
      <c r="A11" s="5" t="s">
        <v>5</v>
      </c>
      <c r="B11" s="250" t="s">
        <v>6</v>
      </c>
      <c r="C11" s="251"/>
      <c r="D11" s="8" t="s">
        <v>7</v>
      </c>
      <c r="E11" s="91" t="s">
        <v>8</v>
      </c>
      <c r="F11" s="10" t="s">
        <v>9</v>
      </c>
      <c r="G11" s="10" t="s">
        <v>10</v>
      </c>
      <c r="H11" s="10" t="s">
        <v>11</v>
      </c>
      <c r="I11" s="10" t="s">
        <v>12</v>
      </c>
      <c r="J11" s="10" t="s">
        <v>13</v>
      </c>
      <c r="K11" s="87" t="s">
        <v>338</v>
      </c>
      <c r="L11" s="11" t="s">
        <v>14</v>
      </c>
      <c r="M11" s="9" t="s">
        <v>8</v>
      </c>
    </row>
    <row r="12" spans="1:13" x14ac:dyDescent="0.35">
      <c r="A12" s="12">
        <v>0</v>
      </c>
      <c r="B12" s="13"/>
      <c r="C12" s="14">
        <v>1</v>
      </c>
      <c r="D12" s="15">
        <v>2</v>
      </c>
      <c r="E12" s="92">
        <v>3</v>
      </c>
      <c r="F12" s="16">
        <v>4</v>
      </c>
      <c r="G12" s="16" t="s">
        <v>15</v>
      </c>
      <c r="H12" s="16" t="s">
        <v>16</v>
      </c>
      <c r="I12" s="16" t="s">
        <v>17</v>
      </c>
      <c r="J12" s="16" t="s">
        <v>18</v>
      </c>
      <c r="K12" s="76"/>
      <c r="L12" s="17" t="s">
        <v>19</v>
      </c>
      <c r="M12" s="15">
        <v>3</v>
      </c>
    </row>
    <row r="13" spans="1:13" ht="14.5" customHeight="1" x14ac:dyDescent="0.35">
      <c r="A13" s="102">
        <v>1</v>
      </c>
      <c r="B13" s="252" t="s">
        <v>236</v>
      </c>
      <c r="C13" s="220"/>
      <c r="D13" s="111" t="s">
        <v>21</v>
      </c>
      <c r="E13" s="114">
        <v>7565</v>
      </c>
      <c r="F13" s="21">
        <v>0</v>
      </c>
      <c r="G13" s="22">
        <f>E13*F13</f>
        <v>0</v>
      </c>
      <c r="H13" s="22"/>
      <c r="I13" s="22"/>
      <c r="J13" s="22"/>
      <c r="K13" s="122">
        <v>7565</v>
      </c>
      <c r="L13" s="99">
        <f>F17*E13</f>
        <v>0</v>
      </c>
      <c r="M13" s="96">
        <v>10</v>
      </c>
    </row>
    <row r="14" spans="1:13" x14ac:dyDescent="0.35">
      <c r="A14" s="103"/>
      <c r="B14" s="253"/>
      <c r="C14" s="221"/>
      <c r="D14" s="112"/>
      <c r="E14" s="115"/>
      <c r="F14" s="23">
        <v>0</v>
      </c>
      <c r="G14" s="24"/>
      <c r="H14" s="24">
        <f>E13*F14</f>
        <v>0</v>
      </c>
      <c r="I14" s="24"/>
      <c r="J14" s="24"/>
      <c r="K14" s="123"/>
      <c r="L14" s="100"/>
      <c r="M14" s="97"/>
    </row>
    <row r="15" spans="1:13" x14ac:dyDescent="0.35">
      <c r="A15" s="103"/>
      <c r="B15" s="253"/>
      <c r="C15" s="221"/>
      <c r="D15" s="112"/>
      <c r="E15" s="115"/>
      <c r="F15" s="23">
        <v>0</v>
      </c>
      <c r="G15" s="24"/>
      <c r="H15" s="24"/>
      <c r="I15" s="24">
        <f>E13*F15</f>
        <v>0</v>
      </c>
      <c r="J15" s="24"/>
      <c r="K15" s="123"/>
      <c r="L15" s="100"/>
      <c r="M15" s="97"/>
    </row>
    <row r="16" spans="1:13" x14ac:dyDescent="0.35">
      <c r="A16" s="103"/>
      <c r="B16" s="253"/>
      <c r="C16" s="221"/>
      <c r="D16" s="112"/>
      <c r="E16" s="115"/>
      <c r="F16" s="23">
        <v>0</v>
      </c>
      <c r="G16" s="24"/>
      <c r="H16" s="24"/>
      <c r="I16" s="24"/>
      <c r="J16" s="24">
        <f>E13*F16</f>
        <v>0</v>
      </c>
      <c r="K16" s="123"/>
      <c r="L16" s="100"/>
      <c r="M16" s="97"/>
    </row>
    <row r="17" spans="1:13" x14ac:dyDescent="0.35">
      <c r="A17" s="104"/>
      <c r="B17" s="254"/>
      <c r="C17" s="255"/>
      <c r="D17" s="113"/>
      <c r="E17" s="116"/>
      <c r="F17" s="25">
        <f>SUM(F13:F16)</f>
        <v>0</v>
      </c>
      <c r="G17" s="26"/>
      <c r="H17" s="26"/>
      <c r="I17" s="26"/>
      <c r="J17" s="26"/>
      <c r="K17" s="124"/>
      <c r="L17" s="101"/>
      <c r="M17" s="98"/>
    </row>
    <row r="18" spans="1:13" ht="14.5" customHeight="1" x14ac:dyDescent="0.35">
      <c r="A18" s="102">
        <v>2</v>
      </c>
      <c r="B18" s="252" t="s">
        <v>235</v>
      </c>
      <c r="C18" s="220"/>
      <c r="D18" s="111" t="s">
        <v>21</v>
      </c>
      <c r="E18" s="114">
        <v>7565</v>
      </c>
      <c r="F18" s="21">
        <v>0</v>
      </c>
      <c r="G18" s="22">
        <f>E18*F18</f>
        <v>0</v>
      </c>
      <c r="H18" s="22"/>
      <c r="I18" s="22"/>
      <c r="J18" s="22"/>
      <c r="K18" s="122">
        <v>7565</v>
      </c>
      <c r="L18" s="99">
        <f>F22*E18</f>
        <v>0</v>
      </c>
      <c r="M18" s="96">
        <v>10</v>
      </c>
    </row>
    <row r="19" spans="1:13" x14ac:dyDescent="0.35">
      <c r="A19" s="103"/>
      <c r="B19" s="253"/>
      <c r="C19" s="221"/>
      <c r="D19" s="112"/>
      <c r="E19" s="115"/>
      <c r="F19" s="23">
        <v>0</v>
      </c>
      <c r="G19" s="24"/>
      <c r="H19" s="24">
        <f>E18*F19</f>
        <v>0</v>
      </c>
      <c r="I19" s="24"/>
      <c r="J19" s="24"/>
      <c r="K19" s="123"/>
      <c r="L19" s="100"/>
      <c r="M19" s="97"/>
    </row>
    <row r="20" spans="1:13" x14ac:dyDescent="0.35">
      <c r="A20" s="103"/>
      <c r="B20" s="253"/>
      <c r="C20" s="221"/>
      <c r="D20" s="112"/>
      <c r="E20" s="115"/>
      <c r="F20" s="23">
        <v>0</v>
      </c>
      <c r="G20" s="24"/>
      <c r="H20" s="24"/>
      <c r="I20" s="24">
        <f>E18*F20</f>
        <v>0</v>
      </c>
      <c r="J20" s="24"/>
      <c r="K20" s="123"/>
      <c r="L20" s="100"/>
      <c r="M20" s="97"/>
    </row>
    <row r="21" spans="1:13" x14ac:dyDescent="0.35">
      <c r="A21" s="103"/>
      <c r="B21" s="253"/>
      <c r="C21" s="221"/>
      <c r="D21" s="112"/>
      <c r="E21" s="115"/>
      <c r="F21" s="23">
        <v>0</v>
      </c>
      <c r="G21" s="24"/>
      <c r="H21" s="24"/>
      <c r="I21" s="24"/>
      <c r="J21" s="24">
        <f>E18*F21</f>
        <v>0</v>
      </c>
      <c r="K21" s="123"/>
      <c r="L21" s="100"/>
      <c r="M21" s="97"/>
    </row>
    <row r="22" spans="1:13" x14ac:dyDescent="0.35">
      <c r="A22" s="104"/>
      <c r="B22" s="254"/>
      <c r="C22" s="255"/>
      <c r="D22" s="113"/>
      <c r="E22" s="116"/>
      <c r="F22" s="25">
        <f>SUM(F18:F21)</f>
        <v>0</v>
      </c>
      <c r="G22" s="26"/>
      <c r="H22" s="26"/>
      <c r="I22" s="26"/>
      <c r="J22" s="26"/>
      <c r="K22" s="124"/>
      <c r="L22" s="101"/>
      <c r="M22" s="98"/>
    </row>
    <row r="23" spans="1:13" ht="14.5" customHeight="1" x14ac:dyDescent="0.35">
      <c r="A23" s="102">
        <v>3</v>
      </c>
      <c r="B23" s="252" t="s">
        <v>237</v>
      </c>
      <c r="C23" s="220"/>
      <c r="D23" s="111" t="s">
        <v>21</v>
      </c>
      <c r="E23" s="114">
        <v>8640</v>
      </c>
      <c r="F23" s="21">
        <v>0</v>
      </c>
      <c r="G23" s="22">
        <f>E23*F23</f>
        <v>0</v>
      </c>
      <c r="H23" s="22"/>
      <c r="I23" s="22"/>
      <c r="J23" s="22"/>
      <c r="K23" s="122">
        <v>8640</v>
      </c>
      <c r="L23" s="99">
        <f>F27*E23</f>
        <v>0</v>
      </c>
      <c r="M23" s="96">
        <v>10</v>
      </c>
    </row>
    <row r="24" spans="1:13" x14ac:dyDescent="0.35">
      <c r="A24" s="103"/>
      <c r="B24" s="253"/>
      <c r="C24" s="221"/>
      <c r="D24" s="112"/>
      <c r="E24" s="115"/>
      <c r="F24" s="23">
        <v>0</v>
      </c>
      <c r="G24" s="24"/>
      <c r="H24" s="24">
        <f>E23*F24</f>
        <v>0</v>
      </c>
      <c r="I24" s="24"/>
      <c r="J24" s="24"/>
      <c r="K24" s="123"/>
      <c r="L24" s="100"/>
      <c r="M24" s="97"/>
    </row>
    <row r="25" spans="1:13" x14ac:dyDescent="0.35">
      <c r="A25" s="103"/>
      <c r="B25" s="253"/>
      <c r="C25" s="221"/>
      <c r="D25" s="112"/>
      <c r="E25" s="115"/>
      <c r="F25" s="23">
        <v>0</v>
      </c>
      <c r="G25" s="24"/>
      <c r="H25" s="24"/>
      <c r="I25" s="24">
        <f>E23*F25</f>
        <v>0</v>
      </c>
      <c r="J25" s="24"/>
      <c r="K25" s="123"/>
      <c r="L25" s="100"/>
      <c r="M25" s="97"/>
    </row>
    <row r="26" spans="1:13" x14ac:dyDescent="0.35">
      <c r="A26" s="103"/>
      <c r="B26" s="253"/>
      <c r="C26" s="221"/>
      <c r="D26" s="112"/>
      <c r="E26" s="115"/>
      <c r="F26" s="23">
        <v>0</v>
      </c>
      <c r="G26" s="24"/>
      <c r="H26" s="24"/>
      <c r="I26" s="24"/>
      <c r="J26" s="24">
        <f>E23*F26</f>
        <v>0</v>
      </c>
      <c r="K26" s="123"/>
      <c r="L26" s="100"/>
      <c r="M26" s="97"/>
    </row>
    <row r="27" spans="1:13" x14ac:dyDescent="0.35">
      <c r="A27" s="104"/>
      <c r="B27" s="254"/>
      <c r="C27" s="255"/>
      <c r="D27" s="113"/>
      <c r="E27" s="116"/>
      <c r="F27" s="25">
        <f>SUM(F23:F26)</f>
        <v>0</v>
      </c>
      <c r="G27" s="26"/>
      <c r="H27" s="26"/>
      <c r="I27" s="26"/>
      <c r="J27" s="26"/>
      <c r="K27" s="124"/>
      <c r="L27" s="101"/>
      <c r="M27" s="98"/>
    </row>
    <row r="28" spans="1:13" x14ac:dyDescent="0.35">
      <c r="A28" s="18"/>
      <c r="B28" s="142" t="s">
        <v>20</v>
      </c>
      <c r="C28" s="143"/>
      <c r="D28" s="143"/>
      <c r="E28" s="143"/>
      <c r="F28" s="143"/>
      <c r="G28" s="144"/>
      <c r="H28" s="19"/>
      <c r="I28" s="19"/>
      <c r="J28" s="19"/>
      <c r="K28" s="80"/>
      <c r="L28" s="20"/>
    </row>
    <row r="29" spans="1:13" ht="14.5" customHeight="1" x14ac:dyDescent="0.35">
      <c r="A29" s="102">
        <v>4</v>
      </c>
      <c r="B29" s="252" t="s">
        <v>239</v>
      </c>
      <c r="C29" s="220"/>
      <c r="D29" s="111" t="s">
        <v>25</v>
      </c>
      <c r="E29" s="114">
        <v>11</v>
      </c>
      <c r="F29" s="21">
        <v>0</v>
      </c>
      <c r="G29" s="22">
        <f>E29*F29</f>
        <v>0</v>
      </c>
      <c r="H29" s="22"/>
      <c r="I29" s="22"/>
      <c r="J29" s="22"/>
      <c r="K29" s="122">
        <v>11</v>
      </c>
      <c r="L29" s="99">
        <f>F33*E29</f>
        <v>0</v>
      </c>
      <c r="M29" s="96">
        <v>10</v>
      </c>
    </row>
    <row r="30" spans="1:13" x14ac:dyDescent="0.35">
      <c r="A30" s="103"/>
      <c r="B30" s="253"/>
      <c r="C30" s="221"/>
      <c r="D30" s="112"/>
      <c r="E30" s="115"/>
      <c r="F30" s="23">
        <v>0</v>
      </c>
      <c r="G30" s="24"/>
      <c r="H30" s="24">
        <f>E29*F30</f>
        <v>0</v>
      </c>
      <c r="I30" s="24"/>
      <c r="J30" s="24"/>
      <c r="K30" s="123"/>
      <c r="L30" s="100"/>
      <c r="M30" s="97"/>
    </row>
    <row r="31" spans="1:13" x14ac:dyDescent="0.35">
      <c r="A31" s="103"/>
      <c r="B31" s="253"/>
      <c r="C31" s="221"/>
      <c r="D31" s="112"/>
      <c r="E31" s="115"/>
      <c r="F31" s="23">
        <v>0</v>
      </c>
      <c r="G31" s="24"/>
      <c r="H31" s="24"/>
      <c r="I31" s="24">
        <f>E29*F31</f>
        <v>0</v>
      </c>
      <c r="J31" s="24"/>
      <c r="K31" s="123"/>
      <c r="L31" s="100"/>
      <c r="M31" s="97"/>
    </row>
    <row r="32" spans="1:13" x14ac:dyDescent="0.35">
      <c r="A32" s="103"/>
      <c r="B32" s="253"/>
      <c r="C32" s="221"/>
      <c r="D32" s="112"/>
      <c r="E32" s="115"/>
      <c r="F32" s="23">
        <v>0</v>
      </c>
      <c r="G32" s="24"/>
      <c r="H32" s="24"/>
      <c r="I32" s="24"/>
      <c r="J32" s="24">
        <f>E29*F32</f>
        <v>0</v>
      </c>
      <c r="K32" s="123"/>
      <c r="L32" s="100"/>
      <c r="M32" s="97"/>
    </row>
    <row r="33" spans="1:13" x14ac:dyDescent="0.35">
      <c r="A33" s="104"/>
      <c r="B33" s="254"/>
      <c r="C33" s="255"/>
      <c r="D33" s="113"/>
      <c r="E33" s="116"/>
      <c r="F33" s="25">
        <f>SUM(F29:F32)</f>
        <v>0</v>
      </c>
      <c r="G33" s="26"/>
      <c r="H33" s="26"/>
      <c r="I33" s="26"/>
      <c r="J33" s="26"/>
      <c r="K33" s="124"/>
      <c r="L33" s="101"/>
      <c r="M33" s="98"/>
    </row>
    <row r="34" spans="1:13" ht="14.5" customHeight="1" x14ac:dyDescent="0.35">
      <c r="A34" s="102">
        <v>5</v>
      </c>
      <c r="B34" s="252" t="s">
        <v>240</v>
      </c>
      <c r="C34" s="220"/>
      <c r="D34" s="111" t="s">
        <v>25</v>
      </c>
      <c r="E34" s="114">
        <v>35</v>
      </c>
      <c r="F34" s="21">
        <v>0</v>
      </c>
      <c r="G34" s="22">
        <f>E34*F34</f>
        <v>0</v>
      </c>
      <c r="H34" s="22"/>
      <c r="I34" s="22"/>
      <c r="J34" s="22"/>
      <c r="K34" s="122">
        <v>35</v>
      </c>
      <c r="L34" s="99">
        <f>F38*E34</f>
        <v>0</v>
      </c>
      <c r="M34" s="96">
        <v>10</v>
      </c>
    </row>
    <row r="35" spans="1:13" x14ac:dyDescent="0.35">
      <c r="A35" s="103"/>
      <c r="B35" s="253"/>
      <c r="C35" s="221"/>
      <c r="D35" s="112"/>
      <c r="E35" s="115"/>
      <c r="F35" s="23">
        <v>0</v>
      </c>
      <c r="G35" s="24"/>
      <c r="H35" s="24">
        <f>E34*F35</f>
        <v>0</v>
      </c>
      <c r="I35" s="24"/>
      <c r="J35" s="24"/>
      <c r="K35" s="123"/>
      <c r="L35" s="100"/>
      <c r="M35" s="97"/>
    </row>
    <row r="36" spans="1:13" x14ac:dyDescent="0.35">
      <c r="A36" s="103"/>
      <c r="B36" s="253"/>
      <c r="C36" s="221"/>
      <c r="D36" s="112"/>
      <c r="E36" s="115"/>
      <c r="F36" s="23">
        <v>0</v>
      </c>
      <c r="G36" s="24"/>
      <c r="H36" s="24"/>
      <c r="I36" s="24">
        <f>E34*F36</f>
        <v>0</v>
      </c>
      <c r="J36" s="24"/>
      <c r="K36" s="123"/>
      <c r="L36" s="100"/>
      <c r="M36" s="97"/>
    </row>
    <row r="37" spans="1:13" x14ac:dyDescent="0.35">
      <c r="A37" s="103"/>
      <c r="B37" s="253"/>
      <c r="C37" s="221"/>
      <c r="D37" s="112"/>
      <c r="E37" s="115"/>
      <c r="F37" s="23">
        <v>0</v>
      </c>
      <c r="G37" s="24"/>
      <c r="H37" s="24"/>
      <c r="I37" s="24"/>
      <c r="J37" s="24">
        <f>E34*F37</f>
        <v>0</v>
      </c>
      <c r="K37" s="123"/>
      <c r="L37" s="100"/>
      <c r="M37" s="97"/>
    </row>
    <row r="38" spans="1:13" x14ac:dyDescent="0.35">
      <c r="A38" s="104"/>
      <c r="B38" s="254"/>
      <c r="C38" s="255"/>
      <c r="D38" s="113"/>
      <c r="E38" s="116"/>
      <c r="F38" s="25">
        <f>SUM(F34:F37)</f>
        <v>0</v>
      </c>
      <c r="G38" s="26"/>
      <c r="H38" s="26"/>
      <c r="I38" s="26"/>
      <c r="J38" s="26"/>
      <c r="K38" s="124"/>
      <c r="L38" s="101"/>
      <c r="M38" s="98"/>
    </row>
    <row r="39" spans="1:13" ht="14.5" customHeight="1" x14ac:dyDescent="0.35">
      <c r="A39" s="102">
        <v>6</v>
      </c>
      <c r="B39" s="252" t="s">
        <v>241</v>
      </c>
      <c r="C39" s="220"/>
      <c r="D39" s="111" t="s">
        <v>25</v>
      </c>
      <c r="E39" s="114">
        <v>3</v>
      </c>
      <c r="F39" s="21">
        <v>0</v>
      </c>
      <c r="G39" s="22">
        <f>E39*F39</f>
        <v>0</v>
      </c>
      <c r="H39" s="22"/>
      <c r="I39" s="22"/>
      <c r="J39" s="22"/>
      <c r="K39" s="197">
        <v>30</v>
      </c>
      <c r="L39" s="99">
        <f>F43*E39</f>
        <v>0</v>
      </c>
      <c r="M39" s="96">
        <v>10</v>
      </c>
    </row>
    <row r="40" spans="1:13" x14ac:dyDescent="0.35">
      <c r="A40" s="103"/>
      <c r="B40" s="253"/>
      <c r="C40" s="221"/>
      <c r="D40" s="112"/>
      <c r="E40" s="115"/>
      <c r="F40" s="23">
        <v>0</v>
      </c>
      <c r="G40" s="24"/>
      <c r="H40" s="24">
        <f>E39*F40</f>
        <v>0</v>
      </c>
      <c r="I40" s="24"/>
      <c r="J40" s="24"/>
      <c r="K40" s="198"/>
      <c r="L40" s="100"/>
      <c r="M40" s="97"/>
    </row>
    <row r="41" spans="1:13" x14ac:dyDescent="0.35">
      <c r="A41" s="103"/>
      <c r="B41" s="253"/>
      <c r="C41" s="221"/>
      <c r="D41" s="112"/>
      <c r="E41" s="115"/>
      <c r="F41" s="23">
        <v>0</v>
      </c>
      <c r="G41" s="24"/>
      <c r="H41" s="24"/>
      <c r="I41" s="24">
        <f>E39*F41</f>
        <v>0</v>
      </c>
      <c r="J41" s="24"/>
      <c r="K41" s="198"/>
      <c r="L41" s="100"/>
      <c r="M41" s="97"/>
    </row>
    <row r="42" spans="1:13" x14ac:dyDescent="0.35">
      <c r="A42" s="103"/>
      <c r="B42" s="253"/>
      <c r="C42" s="221"/>
      <c r="D42" s="112"/>
      <c r="E42" s="115"/>
      <c r="F42" s="23">
        <v>0</v>
      </c>
      <c r="G42" s="24"/>
      <c r="H42" s="24"/>
      <c r="I42" s="24"/>
      <c r="J42" s="24">
        <f>E39*F42</f>
        <v>0</v>
      </c>
      <c r="K42" s="198"/>
      <c r="L42" s="100"/>
      <c r="M42" s="97"/>
    </row>
    <row r="43" spans="1:13" x14ac:dyDescent="0.35">
      <c r="A43" s="104"/>
      <c r="B43" s="254"/>
      <c r="C43" s="255"/>
      <c r="D43" s="113"/>
      <c r="E43" s="116"/>
      <c r="F43" s="25">
        <f>SUM(F39:F42)</f>
        <v>0</v>
      </c>
      <c r="G43" s="26"/>
      <c r="H43" s="26"/>
      <c r="I43" s="26"/>
      <c r="J43" s="26"/>
      <c r="K43" s="199"/>
      <c r="L43" s="101"/>
      <c r="M43" s="98"/>
    </row>
    <row r="44" spans="1:13" ht="14.5" customHeight="1" x14ac:dyDescent="0.35">
      <c r="A44" s="102">
        <v>7</v>
      </c>
      <c r="B44" s="252" t="s">
        <v>225</v>
      </c>
      <c r="C44" s="220"/>
      <c r="D44" s="111" t="s">
        <v>21</v>
      </c>
      <c r="E44" s="114">
        <v>20</v>
      </c>
      <c r="F44" s="21">
        <v>0</v>
      </c>
      <c r="G44" s="22">
        <f>E44*F44</f>
        <v>0</v>
      </c>
      <c r="H44" s="22"/>
      <c r="I44" s="22"/>
      <c r="J44" s="22"/>
      <c r="K44" s="122">
        <v>20</v>
      </c>
      <c r="L44" s="99">
        <f>F48*E44</f>
        <v>0</v>
      </c>
      <c r="M44" s="96">
        <v>766</v>
      </c>
    </row>
    <row r="45" spans="1:13" x14ac:dyDescent="0.35">
      <c r="A45" s="103"/>
      <c r="B45" s="253"/>
      <c r="C45" s="221"/>
      <c r="D45" s="112"/>
      <c r="E45" s="115"/>
      <c r="F45" s="23">
        <v>0</v>
      </c>
      <c r="G45" s="24"/>
      <c r="H45" s="24">
        <f>E44*F45</f>
        <v>0</v>
      </c>
      <c r="I45" s="24"/>
      <c r="J45" s="24"/>
      <c r="K45" s="123"/>
      <c r="L45" s="100"/>
      <c r="M45" s="97"/>
    </row>
    <row r="46" spans="1:13" x14ac:dyDescent="0.35">
      <c r="A46" s="103"/>
      <c r="B46" s="253"/>
      <c r="C46" s="221"/>
      <c r="D46" s="112"/>
      <c r="E46" s="115"/>
      <c r="F46" s="23">
        <v>0</v>
      </c>
      <c r="G46" s="24"/>
      <c r="H46" s="24"/>
      <c r="I46" s="24">
        <f>E44*F46</f>
        <v>0</v>
      </c>
      <c r="J46" s="24"/>
      <c r="K46" s="123"/>
      <c r="L46" s="100"/>
      <c r="M46" s="97"/>
    </row>
    <row r="47" spans="1:13" x14ac:dyDescent="0.35">
      <c r="A47" s="103"/>
      <c r="B47" s="253"/>
      <c r="C47" s="221"/>
      <c r="D47" s="112"/>
      <c r="E47" s="115"/>
      <c r="F47" s="23">
        <v>0</v>
      </c>
      <c r="G47" s="24"/>
      <c r="H47" s="24"/>
      <c r="I47" s="24"/>
      <c r="J47" s="24">
        <f>E44*F47</f>
        <v>0</v>
      </c>
      <c r="K47" s="123"/>
      <c r="L47" s="100"/>
      <c r="M47" s="97"/>
    </row>
    <row r="48" spans="1:13" x14ac:dyDescent="0.35">
      <c r="A48" s="104"/>
      <c r="B48" s="254"/>
      <c r="C48" s="255"/>
      <c r="D48" s="113"/>
      <c r="E48" s="116"/>
      <c r="F48" s="25">
        <f>SUM(F44:F47)</f>
        <v>0</v>
      </c>
      <c r="G48" s="26"/>
      <c r="H48" s="26"/>
      <c r="I48" s="26"/>
      <c r="J48" s="26"/>
      <c r="K48" s="124"/>
      <c r="L48" s="101"/>
      <c r="M48" s="98"/>
    </row>
    <row r="49" spans="1:13" ht="14.5" customHeight="1" x14ac:dyDescent="0.35">
      <c r="A49" s="102">
        <v>8</v>
      </c>
      <c r="B49" s="252" t="s">
        <v>226</v>
      </c>
      <c r="C49" s="220"/>
      <c r="D49" s="111" t="s">
        <v>21</v>
      </c>
      <c r="E49" s="114">
        <v>20</v>
      </c>
      <c r="F49" s="21">
        <v>0</v>
      </c>
      <c r="G49" s="22">
        <f>E49*F49</f>
        <v>0</v>
      </c>
      <c r="H49" s="22"/>
      <c r="I49" s="22"/>
      <c r="J49" s="22"/>
      <c r="K49" s="151" t="s">
        <v>368</v>
      </c>
      <c r="L49" s="99">
        <f>F53*E49</f>
        <v>0</v>
      </c>
      <c r="M49" s="96">
        <v>766</v>
      </c>
    </row>
    <row r="50" spans="1:13" x14ac:dyDescent="0.35">
      <c r="A50" s="103"/>
      <c r="B50" s="253"/>
      <c r="C50" s="221"/>
      <c r="D50" s="112"/>
      <c r="E50" s="115"/>
      <c r="F50" s="23">
        <v>0</v>
      </c>
      <c r="G50" s="24"/>
      <c r="H50" s="24">
        <f>E49*F50</f>
        <v>0</v>
      </c>
      <c r="I50" s="24"/>
      <c r="J50" s="24"/>
      <c r="K50" s="152"/>
      <c r="L50" s="100"/>
      <c r="M50" s="97"/>
    </row>
    <row r="51" spans="1:13" x14ac:dyDescent="0.35">
      <c r="A51" s="103"/>
      <c r="B51" s="253"/>
      <c r="C51" s="221"/>
      <c r="D51" s="112"/>
      <c r="E51" s="115"/>
      <c r="F51" s="23">
        <v>0</v>
      </c>
      <c r="G51" s="24"/>
      <c r="H51" s="24"/>
      <c r="I51" s="24">
        <f>E49*F51</f>
        <v>0</v>
      </c>
      <c r="J51" s="24"/>
      <c r="K51" s="152"/>
      <c r="L51" s="100"/>
      <c r="M51" s="97"/>
    </row>
    <row r="52" spans="1:13" x14ac:dyDescent="0.35">
      <c r="A52" s="103"/>
      <c r="B52" s="253"/>
      <c r="C52" s="221"/>
      <c r="D52" s="112"/>
      <c r="E52" s="115"/>
      <c r="F52" s="23">
        <v>0</v>
      </c>
      <c r="G52" s="24"/>
      <c r="H52" s="24"/>
      <c r="I52" s="24"/>
      <c r="J52" s="24">
        <f>E49*F52</f>
        <v>0</v>
      </c>
      <c r="K52" s="152"/>
      <c r="L52" s="100"/>
      <c r="M52" s="97"/>
    </row>
    <row r="53" spans="1:13" x14ac:dyDescent="0.35">
      <c r="A53" s="104"/>
      <c r="B53" s="254"/>
      <c r="C53" s="255"/>
      <c r="D53" s="113"/>
      <c r="E53" s="116"/>
      <c r="F53" s="25">
        <f>SUM(F49:F52)</f>
        <v>0</v>
      </c>
      <c r="G53" s="26"/>
      <c r="H53" s="26"/>
      <c r="I53" s="26"/>
      <c r="J53" s="26"/>
      <c r="K53" s="153"/>
      <c r="L53" s="101"/>
      <c r="M53" s="98"/>
    </row>
    <row r="54" spans="1:13" ht="14.5" customHeight="1" x14ac:dyDescent="0.35">
      <c r="A54" s="102">
        <v>9</v>
      </c>
      <c r="B54" s="252" t="s">
        <v>300</v>
      </c>
      <c r="C54" s="220"/>
      <c r="D54" s="111" t="s">
        <v>21</v>
      </c>
      <c r="E54" s="114">
        <v>15</v>
      </c>
      <c r="F54" s="21">
        <v>0</v>
      </c>
      <c r="G54" s="22">
        <f>E54*F54</f>
        <v>0</v>
      </c>
      <c r="H54" s="22"/>
      <c r="I54" s="22"/>
      <c r="J54" s="22"/>
      <c r="K54" s="122">
        <v>15</v>
      </c>
      <c r="L54" s="99">
        <f>F58*E54</f>
        <v>0</v>
      </c>
      <c r="M54" s="96">
        <v>766</v>
      </c>
    </row>
    <row r="55" spans="1:13" x14ac:dyDescent="0.35">
      <c r="A55" s="103"/>
      <c r="B55" s="253"/>
      <c r="C55" s="221"/>
      <c r="D55" s="112"/>
      <c r="E55" s="115"/>
      <c r="F55" s="23">
        <v>0</v>
      </c>
      <c r="G55" s="24"/>
      <c r="H55" s="24">
        <f>E54*F55</f>
        <v>0</v>
      </c>
      <c r="I55" s="24"/>
      <c r="J55" s="24"/>
      <c r="K55" s="123"/>
      <c r="L55" s="100"/>
      <c r="M55" s="97"/>
    </row>
    <row r="56" spans="1:13" x14ac:dyDescent="0.35">
      <c r="A56" s="103"/>
      <c r="B56" s="253"/>
      <c r="C56" s="221"/>
      <c r="D56" s="112"/>
      <c r="E56" s="115"/>
      <c r="F56" s="23">
        <v>0</v>
      </c>
      <c r="G56" s="24"/>
      <c r="H56" s="24"/>
      <c r="I56" s="24">
        <f>E54*F56</f>
        <v>0</v>
      </c>
      <c r="J56" s="24"/>
      <c r="K56" s="123"/>
      <c r="L56" s="100"/>
      <c r="M56" s="97"/>
    </row>
    <row r="57" spans="1:13" x14ac:dyDescent="0.35">
      <c r="A57" s="103"/>
      <c r="B57" s="253"/>
      <c r="C57" s="221"/>
      <c r="D57" s="112"/>
      <c r="E57" s="115"/>
      <c r="F57" s="23">
        <v>0</v>
      </c>
      <c r="G57" s="24"/>
      <c r="H57" s="24"/>
      <c r="I57" s="24"/>
      <c r="J57" s="24">
        <f>E54*F57</f>
        <v>0</v>
      </c>
      <c r="K57" s="123"/>
      <c r="L57" s="100"/>
      <c r="M57" s="97"/>
    </row>
    <row r="58" spans="1:13" x14ac:dyDescent="0.35">
      <c r="A58" s="104"/>
      <c r="B58" s="254"/>
      <c r="C58" s="255"/>
      <c r="D58" s="113"/>
      <c r="E58" s="116"/>
      <c r="F58" s="25">
        <f>SUM(F54:F57)</f>
        <v>0</v>
      </c>
      <c r="G58" s="26"/>
      <c r="H58" s="26"/>
      <c r="I58" s="26"/>
      <c r="J58" s="26"/>
      <c r="K58" s="124"/>
      <c r="L58" s="101"/>
      <c r="M58" s="98"/>
    </row>
    <row r="59" spans="1:13" ht="14.5" customHeight="1" x14ac:dyDescent="0.35">
      <c r="A59" s="102">
        <v>10</v>
      </c>
      <c r="B59" s="252" t="s">
        <v>257</v>
      </c>
      <c r="C59" s="220"/>
      <c r="D59" s="111" t="s">
        <v>21</v>
      </c>
      <c r="E59" s="114">
        <v>15</v>
      </c>
      <c r="F59" s="21">
        <v>0</v>
      </c>
      <c r="G59" s="22">
        <f>E59*F59</f>
        <v>0</v>
      </c>
      <c r="H59" s="22"/>
      <c r="I59" s="22"/>
      <c r="J59" s="22"/>
      <c r="K59" s="122">
        <v>15</v>
      </c>
      <c r="L59" s="99">
        <f>F63*E59</f>
        <v>0</v>
      </c>
      <c r="M59" s="96">
        <v>766</v>
      </c>
    </row>
    <row r="60" spans="1:13" x14ac:dyDescent="0.35">
      <c r="A60" s="103"/>
      <c r="B60" s="253"/>
      <c r="C60" s="221"/>
      <c r="D60" s="112"/>
      <c r="E60" s="115"/>
      <c r="F60" s="23">
        <v>0</v>
      </c>
      <c r="G60" s="24"/>
      <c r="H60" s="24">
        <f>E59*F60</f>
        <v>0</v>
      </c>
      <c r="I60" s="24"/>
      <c r="J60" s="24"/>
      <c r="K60" s="123"/>
      <c r="L60" s="100"/>
      <c r="M60" s="97"/>
    </row>
    <row r="61" spans="1:13" x14ac:dyDescent="0.35">
      <c r="A61" s="103"/>
      <c r="B61" s="253"/>
      <c r="C61" s="221"/>
      <c r="D61" s="112"/>
      <c r="E61" s="115"/>
      <c r="F61" s="23">
        <v>0</v>
      </c>
      <c r="G61" s="24"/>
      <c r="H61" s="24"/>
      <c r="I61" s="24">
        <f>E59*F61</f>
        <v>0</v>
      </c>
      <c r="J61" s="24"/>
      <c r="K61" s="123"/>
      <c r="L61" s="100"/>
      <c r="M61" s="97"/>
    </row>
    <row r="62" spans="1:13" x14ac:dyDescent="0.35">
      <c r="A62" s="103"/>
      <c r="B62" s="253"/>
      <c r="C62" s="221"/>
      <c r="D62" s="112"/>
      <c r="E62" s="115"/>
      <c r="F62" s="23">
        <v>0</v>
      </c>
      <c r="G62" s="24"/>
      <c r="H62" s="24"/>
      <c r="I62" s="24"/>
      <c r="J62" s="24">
        <f>E59*F62</f>
        <v>0</v>
      </c>
      <c r="K62" s="123"/>
      <c r="L62" s="100"/>
      <c r="M62" s="97"/>
    </row>
    <row r="63" spans="1:13" x14ac:dyDescent="0.35">
      <c r="A63" s="104"/>
      <c r="B63" s="254"/>
      <c r="C63" s="255"/>
      <c r="D63" s="113"/>
      <c r="E63" s="116"/>
      <c r="F63" s="25">
        <f>SUM(F59:F62)</f>
        <v>0</v>
      </c>
      <c r="G63" s="26"/>
      <c r="H63" s="26"/>
      <c r="I63" s="26"/>
      <c r="J63" s="26"/>
      <c r="K63" s="124"/>
      <c r="L63" s="101"/>
      <c r="M63" s="98"/>
    </row>
    <row r="64" spans="1:13" ht="14.5" customHeight="1" x14ac:dyDescent="0.35">
      <c r="A64" s="102">
        <v>11</v>
      </c>
      <c r="B64" s="252" t="s">
        <v>346</v>
      </c>
      <c r="C64" s="220"/>
      <c r="D64" s="111" t="s">
        <v>21</v>
      </c>
      <c r="E64" s="114">
        <v>45</v>
      </c>
      <c r="F64" s="21">
        <v>0</v>
      </c>
      <c r="G64" s="22">
        <f>E64*F64</f>
        <v>0</v>
      </c>
      <c r="H64" s="22"/>
      <c r="I64" s="22"/>
      <c r="J64" s="22"/>
      <c r="K64" s="203">
        <v>90</v>
      </c>
      <c r="L64" s="99">
        <f>F68*E64</f>
        <v>0</v>
      </c>
      <c r="M64" s="96">
        <v>766</v>
      </c>
    </row>
    <row r="65" spans="1:13" x14ac:dyDescent="0.35">
      <c r="A65" s="103"/>
      <c r="B65" s="253"/>
      <c r="C65" s="221"/>
      <c r="D65" s="112"/>
      <c r="E65" s="115"/>
      <c r="F65" s="23">
        <v>0</v>
      </c>
      <c r="G65" s="24"/>
      <c r="H65" s="24">
        <f>E64*F65</f>
        <v>0</v>
      </c>
      <c r="I65" s="24"/>
      <c r="J65" s="24"/>
      <c r="K65" s="205"/>
      <c r="L65" s="100"/>
      <c r="M65" s="97"/>
    </row>
    <row r="66" spans="1:13" x14ac:dyDescent="0.35">
      <c r="A66" s="103"/>
      <c r="B66" s="253"/>
      <c r="C66" s="221"/>
      <c r="D66" s="112"/>
      <c r="E66" s="115"/>
      <c r="F66" s="23">
        <v>0</v>
      </c>
      <c r="G66" s="24"/>
      <c r="H66" s="24"/>
      <c r="I66" s="24">
        <f>E64*F66</f>
        <v>0</v>
      </c>
      <c r="J66" s="24"/>
      <c r="K66" s="205"/>
      <c r="L66" s="100"/>
      <c r="M66" s="97"/>
    </row>
    <row r="67" spans="1:13" x14ac:dyDescent="0.35">
      <c r="A67" s="103"/>
      <c r="B67" s="253"/>
      <c r="C67" s="221"/>
      <c r="D67" s="112"/>
      <c r="E67" s="115"/>
      <c r="F67" s="23">
        <v>0</v>
      </c>
      <c r="G67" s="24"/>
      <c r="H67" s="24"/>
      <c r="I67" s="24"/>
      <c r="J67" s="24">
        <f>E64*F67</f>
        <v>0</v>
      </c>
      <c r="K67" s="205"/>
      <c r="L67" s="100"/>
      <c r="M67" s="97"/>
    </row>
    <row r="68" spans="1:13" x14ac:dyDescent="0.35">
      <c r="A68" s="104"/>
      <c r="B68" s="254"/>
      <c r="C68" s="255"/>
      <c r="D68" s="113"/>
      <c r="E68" s="116"/>
      <c r="F68" s="25">
        <f>SUM(F64:F67)</f>
        <v>0</v>
      </c>
      <c r="G68" s="26"/>
      <c r="H68" s="26"/>
      <c r="I68" s="26"/>
      <c r="J68" s="26"/>
      <c r="K68" s="206"/>
      <c r="L68" s="101"/>
      <c r="M68" s="98"/>
    </row>
    <row r="69" spans="1:13" ht="14.5" customHeight="1" x14ac:dyDescent="0.35">
      <c r="A69" s="102">
        <v>12</v>
      </c>
      <c r="B69" s="252" t="s">
        <v>242</v>
      </c>
      <c r="C69" s="220"/>
      <c r="D69" s="111" t="s">
        <v>21</v>
      </c>
      <c r="E69" s="114">
        <v>45</v>
      </c>
      <c r="F69" s="21">
        <v>0</v>
      </c>
      <c r="G69" s="22">
        <f>E69*F69</f>
        <v>0</v>
      </c>
      <c r="H69" s="22"/>
      <c r="I69" s="22"/>
      <c r="J69" s="22"/>
      <c r="K69" s="203" t="s">
        <v>347</v>
      </c>
      <c r="L69" s="99">
        <f>F73*E69</f>
        <v>0</v>
      </c>
      <c r="M69" s="96">
        <v>766</v>
      </c>
    </row>
    <row r="70" spans="1:13" x14ac:dyDescent="0.35">
      <c r="A70" s="103"/>
      <c r="B70" s="253"/>
      <c r="C70" s="221"/>
      <c r="D70" s="112"/>
      <c r="E70" s="115"/>
      <c r="F70" s="23">
        <v>0</v>
      </c>
      <c r="G70" s="24"/>
      <c r="H70" s="24">
        <f>E69*F70</f>
        <v>0</v>
      </c>
      <c r="I70" s="24"/>
      <c r="J70" s="24"/>
      <c r="K70" s="205"/>
      <c r="L70" s="100"/>
      <c r="M70" s="97"/>
    </row>
    <row r="71" spans="1:13" x14ac:dyDescent="0.35">
      <c r="A71" s="103"/>
      <c r="B71" s="253"/>
      <c r="C71" s="221"/>
      <c r="D71" s="112"/>
      <c r="E71" s="115"/>
      <c r="F71" s="23">
        <v>0</v>
      </c>
      <c r="G71" s="24"/>
      <c r="H71" s="24"/>
      <c r="I71" s="24">
        <f>E69*F71</f>
        <v>0</v>
      </c>
      <c r="J71" s="24"/>
      <c r="K71" s="205"/>
      <c r="L71" s="100"/>
      <c r="M71" s="97"/>
    </row>
    <row r="72" spans="1:13" x14ac:dyDescent="0.35">
      <c r="A72" s="103"/>
      <c r="B72" s="253"/>
      <c r="C72" s="221"/>
      <c r="D72" s="112"/>
      <c r="E72" s="115"/>
      <c r="F72" s="23">
        <v>0</v>
      </c>
      <c r="G72" s="24"/>
      <c r="H72" s="24"/>
      <c r="I72" s="24"/>
      <c r="J72" s="24">
        <f>E69*F72</f>
        <v>0</v>
      </c>
      <c r="K72" s="205"/>
      <c r="L72" s="100"/>
      <c r="M72" s="97"/>
    </row>
    <row r="73" spans="1:13" x14ac:dyDescent="0.35">
      <c r="A73" s="104"/>
      <c r="B73" s="254"/>
      <c r="C73" s="255"/>
      <c r="D73" s="113"/>
      <c r="E73" s="116"/>
      <c r="F73" s="25">
        <f>SUM(F69:F72)</f>
        <v>0</v>
      </c>
      <c r="G73" s="26"/>
      <c r="H73" s="26"/>
      <c r="I73" s="26"/>
      <c r="J73" s="26"/>
      <c r="K73" s="206"/>
      <c r="L73" s="101"/>
      <c r="M73" s="98"/>
    </row>
    <row r="74" spans="1:13" ht="14.5" customHeight="1" x14ac:dyDescent="0.35">
      <c r="A74" s="102">
        <v>13</v>
      </c>
      <c r="B74" s="252" t="s">
        <v>296</v>
      </c>
      <c r="C74" s="220"/>
      <c r="D74" s="111" t="s">
        <v>21</v>
      </c>
      <c r="E74" s="125">
        <v>5390</v>
      </c>
      <c r="F74" s="21">
        <v>0</v>
      </c>
      <c r="G74" s="22">
        <f>E74*F74</f>
        <v>0</v>
      </c>
      <c r="H74" s="22"/>
      <c r="I74" s="22"/>
      <c r="J74" s="22"/>
      <c r="K74" s="204" t="s">
        <v>348</v>
      </c>
      <c r="L74" s="99">
        <f>F78*E74</f>
        <v>0</v>
      </c>
      <c r="M74" s="96">
        <v>5132</v>
      </c>
    </row>
    <row r="75" spans="1:13" x14ac:dyDescent="0.35">
      <c r="A75" s="103"/>
      <c r="B75" s="253"/>
      <c r="C75" s="221"/>
      <c r="D75" s="112"/>
      <c r="E75" s="126"/>
      <c r="F75" s="23">
        <v>0</v>
      </c>
      <c r="G75" s="24"/>
      <c r="H75" s="24">
        <f>E74*F75</f>
        <v>0</v>
      </c>
      <c r="I75" s="24"/>
      <c r="J75" s="24"/>
      <c r="K75" s="123"/>
      <c r="L75" s="100"/>
      <c r="M75" s="97"/>
    </row>
    <row r="76" spans="1:13" x14ac:dyDescent="0.35">
      <c r="A76" s="103"/>
      <c r="B76" s="253"/>
      <c r="C76" s="221"/>
      <c r="D76" s="112"/>
      <c r="E76" s="126"/>
      <c r="F76" s="23">
        <v>0</v>
      </c>
      <c r="G76" s="24"/>
      <c r="H76" s="24"/>
      <c r="I76" s="24">
        <f>E74*F76</f>
        <v>0</v>
      </c>
      <c r="J76" s="24"/>
      <c r="K76" s="123"/>
      <c r="L76" s="100"/>
      <c r="M76" s="97"/>
    </row>
    <row r="77" spans="1:13" x14ac:dyDescent="0.35">
      <c r="A77" s="103"/>
      <c r="B77" s="253"/>
      <c r="C77" s="221"/>
      <c r="D77" s="112"/>
      <c r="E77" s="126"/>
      <c r="F77" s="23">
        <v>0</v>
      </c>
      <c r="G77" s="24"/>
      <c r="H77" s="24"/>
      <c r="I77" s="24"/>
      <c r="J77" s="24">
        <f>E74*F77</f>
        <v>0</v>
      </c>
      <c r="K77" s="123"/>
      <c r="L77" s="100"/>
      <c r="M77" s="97"/>
    </row>
    <row r="78" spans="1:13" x14ac:dyDescent="0.35">
      <c r="A78" s="104"/>
      <c r="B78" s="254"/>
      <c r="C78" s="255"/>
      <c r="D78" s="113"/>
      <c r="E78" s="127"/>
      <c r="F78" s="25">
        <f>SUM(F74:F77)</f>
        <v>0</v>
      </c>
      <c r="G78" s="26"/>
      <c r="H78" s="26"/>
      <c r="I78" s="26"/>
      <c r="J78" s="26"/>
      <c r="K78" s="124"/>
      <c r="L78" s="101"/>
      <c r="M78" s="98"/>
    </row>
    <row r="79" spans="1:13" ht="14.5" customHeight="1" x14ac:dyDescent="0.35">
      <c r="A79" s="102">
        <v>14</v>
      </c>
      <c r="B79" s="252" t="s">
        <v>324</v>
      </c>
      <c r="C79" s="220"/>
      <c r="D79" s="111" t="s">
        <v>25</v>
      </c>
      <c r="E79" s="114">
        <v>810</v>
      </c>
      <c r="F79" s="21">
        <v>0</v>
      </c>
      <c r="G79" s="22">
        <f>E79*F79</f>
        <v>0</v>
      </c>
      <c r="H79" s="22"/>
      <c r="I79" s="22"/>
      <c r="J79" s="22"/>
      <c r="K79" s="203" t="s">
        <v>349</v>
      </c>
      <c r="L79" s="99">
        <f>F83*E79</f>
        <v>0</v>
      </c>
      <c r="M79" s="96">
        <v>766</v>
      </c>
    </row>
    <row r="80" spans="1:13" x14ac:dyDescent="0.35">
      <c r="A80" s="103"/>
      <c r="B80" s="253"/>
      <c r="C80" s="221"/>
      <c r="D80" s="112"/>
      <c r="E80" s="115"/>
      <c r="F80" s="23">
        <v>0</v>
      </c>
      <c r="G80" s="24"/>
      <c r="H80" s="24">
        <f>E79*F80</f>
        <v>0</v>
      </c>
      <c r="I80" s="24"/>
      <c r="J80" s="24"/>
      <c r="K80" s="198"/>
      <c r="L80" s="100"/>
      <c r="M80" s="97"/>
    </row>
    <row r="81" spans="1:13" x14ac:dyDescent="0.35">
      <c r="A81" s="103"/>
      <c r="B81" s="253"/>
      <c r="C81" s="221"/>
      <c r="D81" s="112"/>
      <c r="E81" s="115"/>
      <c r="F81" s="23">
        <v>0</v>
      </c>
      <c r="G81" s="24"/>
      <c r="H81" s="24"/>
      <c r="I81" s="24">
        <f>E79*F81</f>
        <v>0</v>
      </c>
      <c r="J81" s="24"/>
      <c r="K81" s="198"/>
      <c r="L81" s="100"/>
      <c r="M81" s="97"/>
    </row>
    <row r="82" spans="1:13" x14ac:dyDescent="0.35">
      <c r="A82" s="103"/>
      <c r="B82" s="253"/>
      <c r="C82" s="221"/>
      <c r="D82" s="112"/>
      <c r="E82" s="115"/>
      <c r="F82" s="23">
        <v>0</v>
      </c>
      <c r="G82" s="24"/>
      <c r="H82" s="24"/>
      <c r="I82" s="24"/>
      <c r="J82" s="24">
        <f>E79*F82</f>
        <v>0</v>
      </c>
      <c r="K82" s="198"/>
      <c r="L82" s="100"/>
      <c r="M82" s="97"/>
    </row>
    <row r="83" spans="1:13" x14ac:dyDescent="0.35">
      <c r="A83" s="104"/>
      <c r="B83" s="254"/>
      <c r="C83" s="255"/>
      <c r="D83" s="113"/>
      <c r="E83" s="116"/>
      <c r="F83" s="25">
        <f>SUM(F79:F82)</f>
        <v>0</v>
      </c>
      <c r="G83" s="26"/>
      <c r="H83" s="26"/>
      <c r="I83" s="26"/>
      <c r="J83" s="26"/>
      <c r="K83" s="199"/>
      <c r="L83" s="101"/>
      <c r="M83" s="98"/>
    </row>
    <row r="84" spans="1:13" ht="14.5" customHeight="1" x14ac:dyDescent="0.35">
      <c r="A84" s="102">
        <v>15</v>
      </c>
      <c r="B84" s="252" t="s">
        <v>93</v>
      </c>
      <c r="C84" s="220"/>
      <c r="D84" s="111" t="s">
        <v>21</v>
      </c>
      <c r="E84" s="125">
        <v>100</v>
      </c>
      <c r="F84" s="21">
        <v>0</v>
      </c>
      <c r="G84" s="22">
        <f>E84*F84</f>
        <v>0</v>
      </c>
      <c r="H84" s="22"/>
      <c r="I84" s="22"/>
      <c r="J84" s="22"/>
      <c r="K84" s="122">
        <v>100</v>
      </c>
      <c r="L84" s="99">
        <f>F88*E84</f>
        <v>0</v>
      </c>
      <c r="M84" s="96">
        <v>95</v>
      </c>
    </row>
    <row r="85" spans="1:13" x14ac:dyDescent="0.35">
      <c r="A85" s="103"/>
      <c r="B85" s="253"/>
      <c r="C85" s="221"/>
      <c r="D85" s="112"/>
      <c r="E85" s="126"/>
      <c r="F85" s="23">
        <v>0</v>
      </c>
      <c r="G85" s="24"/>
      <c r="H85" s="24">
        <f>E84*F85</f>
        <v>0</v>
      </c>
      <c r="I85" s="24"/>
      <c r="J85" s="24"/>
      <c r="K85" s="123"/>
      <c r="L85" s="100"/>
      <c r="M85" s="97"/>
    </row>
    <row r="86" spans="1:13" x14ac:dyDescent="0.35">
      <c r="A86" s="103"/>
      <c r="B86" s="253"/>
      <c r="C86" s="221"/>
      <c r="D86" s="112"/>
      <c r="E86" s="126"/>
      <c r="F86" s="23">
        <v>0</v>
      </c>
      <c r="G86" s="24"/>
      <c r="H86" s="24"/>
      <c r="I86" s="24">
        <f>E84*F86</f>
        <v>0</v>
      </c>
      <c r="J86" s="24"/>
      <c r="K86" s="123"/>
      <c r="L86" s="100"/>
      <c r="M86" s="97"/>
    </row>
    <row r="87" spans="1:13" x14ac:dyDescent="0.35">
      <c r="A87" s="103"/>
      <c r="B87" s="253"/>
      <c r="C87" s="221"/>
      <c r="D87" s="112"/>
      <c r="E87" s="126"/>
      <c r="F87" s="23">
        <v>0</v>
      </c>
      <c r="G87" s="24"/>
      <c r="H87" s="24"/>
      <c r="I87" s="24"/>
      <c r="J87" s="24">
        <f>E84*F87</f>
        <v>0</v>
      </c>
      <c r="K87" s="123"/>
      <c r="L87" s="100"/>
      <c r="M87" s="97"/>
    </row>
    <row r="88" spans="1:13" x14ac:dyDescent="0.35">
      <c r="A88" s="104"/>
      <c r="B88" s="254"/>
      <c r="C88" s="255"/>
      <c r="D88" s="113"/>
      <c r="E88" s="127"/>
      <c r="F88" s="25">
        <f>SUM(F84:F87)</f>
        <v>0</v>
      </c>
      <c r="G88" s="26"/>
      <c r="H88" s="26"/>
      <c r="I88" s="26"/>
      <c r="J88" s="26"/>
      <c r="K88" s="124"/>
      <c r="L88" s="101"/>
      <c r="M88" s="98"/>
    </row>
    <row r="89" spans="1:13" ht="14.5" customHeight="1" x14ac:dyDescent="0.35">
      <c r="A89" s="102">
        <v>16</v>
      </c>
      <c r="B89" s="252" t="s">
        <v>59</v>
      </c>
      <c r="C89" s="220"/>
      <c r="D89" s="111" t="s">
        <v>25</v>
      </c>
      <c r="E89" s="114">
        <v>30</v>
      </c>
      <c r="F89" s="21">
        <v>0</v>
      </c>
      <c r="G89" s="22">
        <f>E89*F89</f>
        <v>0</v>
      </c>
      <c r="H89" s="22"/>
      <c r="I89" s="22"/>
      <c r="J89" s="22"/>
      <c r="K89" s="151" t="s">
        <v>368</v>
      </c>
      <c r="L89" s="99">
        <f>F93*E89</f>
        <v>0</v>
      </c>
      <c r="M89" s="96">
        <v>25</v>
      </c>
    </row>
    <row r="90" spans="1:13" x14ac:dyDescent="0.35">
      <c r="A90" s="103"/>
      <c r="B90" s="253"/>
      <c r="C90" s="221"/>
      <c r="D90" s="112"/>
      <c r="E90" s="115"/>
      <c r="F90" s="23">
        <v>0</v>
      </c>
      <c r="G90" s="24"/>
      <c r="H90" s="24">
        <f>E89*F90</f>
        <v>0</v>
      </c>
      <c r="I90" s="24"/>
      <c r="J90" s="24"/>
      <c r="K90" s="152"/>
      <c r="L90" s="100"/>
      <c r="M90" s="97"/>
    </row>
    <row r="91" spans="1:13" x14ac:dyDescent="0.35">
      <c r="A91" s="103"/>
      <c r="B91" s="253"/>
      <c r="C91" s="221"/>
      <c r="D91" s="112"/>
      <c r="E91" s="115"/>
      <c r="F91" s="23">
        <v>0</v>
      </c>
      <c r="G91" s="24"/>
      <c r="H91" s="24"/>
      <c r="I91" s="24">
        <f>E89*F91</f>
        <v>0</v>
      </c>
      <c r="J91" s="24"/>
      <c r="K91" s="152"/>
      <c r="L91" s="100"/>
      <c r="M91" s="97"/>
    </row>
    <row r="92" spans="1:13" x14ac:dyDescent="0.35">
      <c r="A92" s="103"/>
      <c r="B92" s="253"/>
      <c r="C92" s="221"/>
      <c r="D92" s="112"/>
      <c r="E92" s="115"/>
      <c r="F92" s="23">
        <v>0</v>
      </c>
      <c r="G92" s="24"/>
      <c r="H92" s="24"/>
      <c r="I92" s="24"/>
      <c r="J92" s="24">
        <f>E89*F92</f>
        <v>0</v>
      </c>
      <c r="K92" s="152"/>
      <c r="L92" s="100"/>
      <c r="M92" s="97"/>
    </row>
    <row r="93" spans="1:13" x14ac:dyDescent="0.35">
      <c r="A93" s="104"/>
      <c r="B93" s="254"/>
      <c r="C93" s="255"/>
      <c r="D93" s="113"/>
      <c r="E93" s="116"/>
      <c r="F93" s="25">
        <f>SUM(F89:F92)</f>
        <v>0</v>
      </c>
      <c r="G93" s="26"/>
      <c r="H93" s="26"/>
      <c r="I93" s="26"/>
      <c r="J93" s="26"/>
      <c r="K93" s="153"/>
      <c r="L93" s="101"/>
      <c r="M93" s="98"/>
    </row>
    <row r="94" spans="1:13" ht="14.5" customHeight="1" x14ac:dyDescent="0.35">
      <c r="A94" s="102">
        <v>17</v>
      </c>
      <c r="B94" s="252" t="s">
        <v>199</v>
      </c>
      <c r="C94" s="220"/>
      <c r="D94" s="111" t="s">
        <v>21</v>
      </c>
      <c r="E94" s="125">
        <v>60</v>
      </c>
      <c r="F94" s="21">
        <v>0</v>
      </c>
      <c r="G94" s="22">
        <f>E94*F94</f>
        <v>0</v>
      </c>
      <c r="H94" s="22"/>
      <c r="I94" s="22"/>
      <c r="J94" s="22"/>
      <c r="K94" s="151" t="s">
        <v>368</v>
      </c>
      <c r="L94" s="99">
        <f>F98*E94</f>
        <v>0</v>
      </c>
      <c r="M94" s="96">
        <v>55</v>
      </c>
    </row>
    <row r="95" spans="1:13" x14ac:dyDescent="0.35">
      <c r="A95" s="103"/>
      <c r="B95" s="253"/>
      <c r="C95" s="221"/>
      <c r="D95" s="112"/>
      <c r="E95" s="126"/>
      <c r="F95" s="23">
        <v>0</v>
      </c>
      <c r="G95" s="24"/>
      <c r="H95" s="24">
        <f>E94*F95</f>
        <v>0</v>
      </c>
      <c r="I95" s="24"/>
      <c r="J95" s="24"/>
      <c r="K95" s="152"/>
      <c r="L95" s="100"/>
      <c r="M95" s="97"/>
    </row>
    <row r="96" spans="1:13" x14ac:dyDescent="0.35">
      <c r="A96" s="103"/>
      <c r="B96" s="253"/>
      <c r="C96" s="221"/>
      <c r="D96" s="112"/>
      <c r="E96" s="126"/>
      <c r="F96" s="23">
        <v>0</v>
      </c>
      <c r="G96" s="24"/>
      <c r="H96" s="24"/>
      <c r="I96" s="24">
        <f>E94*F96</f>
        <v>0</v>
      </c>
      <c r="J96" s="24"/>
      <c r="K96" s="152"/>
      <c r="L96" s="100"/>
      <c r="M96" s="97"/>
    </row>
    <row r="97" spans="1:15" x14ac:dyDescent="0.35">
      <c r="A97" s="103"/>
      <c r="B97" s="253"/>
      <c r="C97" s="221"/>
      <c r="D97" s="112"/>
      <c r="E97" s="126"/>
      <c r="F97" s="23">
        <v>0</v>
      </c>
      <c r="G97" s="24"/>
      <c r="H97" s="24"/>
      <c r="I97" s="24"/>
      <c r="J97" s="24">
        <f>E94*F97</f>
        <v>0</v>
      </c>
      <c r="K97" s="152"/>
      <c r="L97" s="100"/>
      <c r="M97" s="97"/>
    </row>
    <row r="98" spans="1:15" x14ac:dyDescent="0.35">
      <c r="A98" s="104"/>
      <c r="B98" s="254"/>
      <c r="C98" s="255"/>
      <c r="D98" s="113"/>
      <c r="E98" s="127"/>
      <c r="F98" s="25">
        <f>SUM(F94:F97)</f>
        <v>0</v>
      </c>
      <c r="G98" s="26"/>
      <c r="H98" s="26"/>
      <c r="I98" s="26"/>
      <c r="J98" s="26"/>
      <c r="K98" s="153"/>
      <c r="L98" s="101"/>
      <c r="M98" s="98"/>
    </row>
    <row r="99" spans="1:15" ht="14.5" customHeight="1" x14ac:dyDescent="0.35">
      <c r="A99" s="102">
        <v>18</v>
      </c>
      <c r="B99" s="252" t="s">
        <v>325</v>
      </c>
      <c r="C99" s="220"/>
      <c r="D99" s="111" t="s">
        <v>21</v>
      </c>
      <c r="E99" s="114">
        <v>565</v>
      </c>
      <c r="F99" s="21">
        <v>0</v>
      </c>
      <c r="G99" s="22">
        <f>E99*F99</f>
        <v>0</v>
      </c>
      <c r="H99" s="22"/>
      <c r="I99" s="22"/>
      <c r="J99" s="22"/>
      <c r="K99" s="197">
        <v>589</v>
      </c>
      <c r="L99" s="99">
        <f>F103*E99</f>
        <v>0</v>
      </c>
      <c r="O99" s="194"/>
    </row>
    <row r="100" spans="1:15" x14ac:dyDescent="0.35">
      <c r="A100" s="103"/>
      <c r="B100" s="253"/>
      <c r="C100" s="221"/>
      <c r="D100" s="112"/>
      <c r="E100" s="115"/>
      <c r="F100" s="23">
        <v>0</v>
      </c>
      <c r="G100" s="24"/>
      <c r="H100" s="24">
        <f>E99*F100</f>
        <v>0</v>
      </c>
      <c r="I100" s="24"/>
      <c r="J100" s="24"/>
      <c r="K100" s="198"/>
      <c r="L100" s="100"/>
      <c r="O100" s="195"/>
    </row>
    <row r="101" spans="1:15" x14ac:dyDescent="0.35">
      <c r="A101" s="103"/>
      <c r="B101" s="253"/>
      <c r="C101" s="221"/>
      <c r="D101" s="112"/>
      <c r="E101" s="115"/>
      <c r="F101" s="23">
        <v>0</v>
      </c>
      <c r="G101" s="24"/>
      <c r="H101" s="24"/>
      <c r="I101" s="24">
        <f>E99*F101</f>
        <v>0</v>
      </c>
      <c r="J101" s="24"/>
      <c r="K101" s="198"/>
      <c r="L101" s="100"/>
      <c r="O101" s="195"/>
    </row>
    <row r="102" spans="1:15" x14ac:dyDescent="0.35">
      <c r="A102" s="103"/>
      <c r="B102" s="253"/>
      <c r="C102" s="221"/>
      <c r="D102" s="112"/>
      <c r="E102" s="115"/>
      <c r="F102" s="23">
        <v>0</v>
      </c>
      <c r="G102" s="24"/>
      <c r="H102" s="24"/>
      <c r="I102" s="24"/>
      <c r="J102" s="24">
        <f>E99*F102</f>
        <v>0</v>
      </c>
      <c r="K102" s="198"/>
      <c r="L102" s="100"/>
      <c r="O102" s="195"/>
    </row>
    <row r="103" spans="1:15" x14ac:dyDescent="0.35">
      <c r="A103" s="104"/>
      <c r="B103" s="254"/>
      <c r="C103" s="255"/>
      <c r="D103" s="113"/>
      <c r="E103" s="116"/>
      <c r="F103" s="25">
        <f>SUM(F99:F102)</f>
        <v>0</v>
      </c>
      <c r="G103" s="26"/>
      <c r="H103" s="26"/>
      <c r="I103" s="26"/>
      <c r="J103" s="26"/>
      <c r="K103" s="199"/>
      <c r="L103" s="101"/>
      <c r="O103" s="196"/>
    </row>
    <row r="104" spans="1:15" ht="14.5" customHeight="1" x14ac:dyDescent="0.35">
      <c r="A104" s="102">
        <v>19</v>
      </c>
      <c r="B104" s="252" t="s">
        <v>301</v>
      </c>
      <c r="C104" s="220"/>
      <c r="D104" s="111" t="s">
        <v>21</v>
      </c>
      <c r="E104" s="114">
        <v>24</v>
      </c>
      <c r="F104" s="21">
        <v>0</v>
      </c>
      <c r="G104" s="22">
        <f>E104*F104</f>
        <v>0</v>
      </c>
      <c r="H104" s="22"/>
      <c r="I104" s="22"/>
      <c r="J104" s="22"/>
      <c r="K104" s="151" t="s">
        <v>368</v>
      </c>
      <c r="L104" s="99">
        <f>F108*E104</f>
        <v>0</v>
      </c>
      <c r="O104" s="194"/>
    </row>
    <row r="105" spans="1:15" x14ac:dyDescent="0.35">
      <c r="A105" s="103"/>
      <c r="B105" s="253"/>
      <c r="C105" s="221"/>
      <c r="D105" s="112"/>
      <c r="E105" s="115"/>
      <c r="F105" s="23">
        <v>0</v>
      </c>
      <c r="G105" s="24"/>
      <c r="H105" s="24">
        <f>E104*F105</f>
        <v>0</v>
      </c>
      <c r="I105" s="24"/>
      <c r="J105" s="24"/>
      <c r="K105" s="152"/>
      <c r="L105" s="100"/>
      <c r="O105" s="195"/>
    </row>
    <row r="106" spans="1:15" x14ac:dyDescent="0.35">
      <c r="A106" s="103"/>
      <c r="B106" s="253"/>
      <c r="C106" s="221"/>
      <c r="D106" s="112"/>
      <c r="E106" s="115"/>
      <c r="F106" s="23">
        <v>0</v>
      </c>
      <c r="G106" s="24"/>
      <c r="H106" s="24"/>
      <c r="I106" s="24">
        <f>E104*F106</f>
        <v>0</v>
      </c>
      <c r="J106" s="24"/>
      <c r="K106" s="152"/>
      <c r="L106" s="100"/>
      <c r="O106" s="195"/>
    </row>
    <row r="107" spans="1:15" x14ac:dyDescent="0.35">
      <c r="A107" s="103"/>
      <c r="B107" s="253"/>
      <c r="C107" s="221"/>
      <c r="D107" s="112"/>
      <c r="E107" s="115"/>
      <c r="F107" s="23">
        <v>0</v>
      </c>
      <c r="G107" s="24"/>
      <c r="H107" s="24"/>
      <c r="I107" s="24"/>
      <c r="J107" s="24">
        <f>E104*F107</f>
        <v>0</v>
      </c>
      <c r="K107" s="152"/>
      <c r="L107" s="100"/>
      <c r="O107" s="195"/>
    </row>
    <row r="108" spans="1:15" x14ac:dyDescent="0.35">
      <c r="A108" s="104"/>
      <c r="B108" s="254"/>
      <c r="C108" s="255"/>
      <c r="D108" s="113"/>
      <c r="E108" s="116"/>
      <c r="F108" s="25">
        <f>SUM(F104:F107)</f>
        <v>0</v>
      </c>
      <c r="G108" s="26"/>
      <c r="H108" s="26"/>
      <c r="I108" s="26"/>
      <c r="J108" s="26"/>
      <c r="K108" s="153"/>
      <c r="L108" s="101"/>
      <c r="O108" s="196"/>
    </row>
    <row r="109" spans="1:15" ht="14.5" customHeight="1" x14ac:dyDescent="0.35">
      <c r="A109" s="102">
        <v>20</v>
      </c>
      <c r="B109" s="252" t="s">
        <v>302</v>
      </c>
      <c r="C109" s="220"/>
      <c r="D109" s="111" t="s">
        <v>21</v>
      </c>
      <c r="E109" s="114">
        <v>20</v>
      </c>
      <c r="F109" s="21">
        <v>0</v>
      </c>
      <c r="G109" s="22">
        <f>E109*F109</f>
        <v>0</v>
      </c>
      <c r="H109" s="22"/>
      <c r="I109" s="22"/>
      <c r="J109" s="22"/>
      <c r="K109" s="197">
        <v>56</v>
      </c>
      <c r="L109" s="99">
        <f>F113*E109</f>
        <v>0</v>
      </c>
      <c r="O109" s="194"/>
    </row>
    <row r="110" spans="1:15" x14ac:dyDescent="0.35">
      <c r="A110" s="103"/>
      <c r="B110" s="253"/>
      <c r="C110" s="221"/>
      <c r="D110" s="112"/>
      <c r="E110" s="115"/>
      <c r="F110" s="23">
        <v>0</v>
      </c>
      <c r="G110" s="24"/>
      <c r="H110" s="24">
        <f>E109*F110</f>
        <v>0</v>
      </c>
      <c r="I110" s="24"/>
      <c r="J110" s="24"/>
      <c r="K110" s="198"/>
      <c r="L110" s="100"/>
      <c r="O110" s="195"/>
    </row>
    <row r="111" spans="1:15" x14ac:dyDescent="0.35">
      <c r="A111" s="103"/>
      <c r="B111" s="253"/>
      <c r="C111" s="221"/>
      <c r="D111" s="112"/>
      <c r="E111" s="115"/>
      <c r="F111" s="23">
        <v>0</v>
      </c>
      <c r="G111" s="24"/>
      <c r="H111" s="24"/>
      <c r="I111" s="24">
        <f>E109*F111</f>
        <v>0</v>
      </c>
      <c r="J111" s="24"/>
      <c r="K111" s="198"/>
      <c r="L111" s="100"/>
      <c r="O111" s="195"/>
    </row>
    <row r="112" spans="1:15" x14ac:dyDescent="0.35">
      <c r="A112" s="103"/>
      <c r="B112" s="253"/>
      <c r="C112" s="221"/>
      <c r="D112" s="112"/>
      <c r="E112" s="115"/>
      <c r="F112" s="23">
        <v>0</v>
      </c>
      <c r="G112" s="24"/>
      <c r="H112" s="24"/>
      <c r="I112" s="24"/>
      <c r="J112" s="24">
        <f>E109*F112</f>
        <v>0</v>
      </c>
      <c r="K112" s="198"/>
      <c r="L112" s="100"/>
      <c r="O112" s="195"/>
    </row>
    <row r="113" spans="1:15" x14ac:dyDescent="0.35">
      <c r="A113" s="104"/>
      <c r="B113" s="254"/>
      <c r="C113" s="255"/>
      <c r="D113" s="113"/>
      <c r="E113" s="116"/>
      <c r="F113" s="25">
        <f>SUM(F109:F112)</f>
        <v>0</v>
      </c>
      <c r="G113" s="26"/>
      <c r="H113" s="26"/>
      <c r="I113" s="26"/>
      <c r="J113" s="26"/>
      <c r="K113" s="199"/>
      <c r="L113" s="101"/>
      <c r="O113" s="196"/>
    </row>
    <row r="114" spans="1:15" ht="14.5" customHeight="1" x14ac:dyDescent="0.35">
      <c r="A114" s="102">
        <v>21</v>
      </c>
      <c r="B114" s="252" t="s">
        <v>303</v>
      </c>
      <c r="C114" s="220"/>
      <c r="D114" s="111" t="s">
        <v>21</v>
      </c>
      <c r="E114" s="114">
        <v>36</v>
      </c>
      <c r="F114" s="21">
        <v>0</v>
      </c>
      <c r="G114" s="22">
        <f>E114*F114</f>
        <v>0</v>
      </c>
      <c r="H114" s="22"/>
      <c r="I114" s="22"/>
      <c r="J114" s="22"/>
      <c r="K114" s="151" t="s">
        <v>368</v>
      </c>
      <c r="L114" s="99">
        <f>F118*E114</f>
        <v>0</v>
      </c>
      <c r="O114" s="194"/>
    </row>
    <row r="115" spans="1:15" x14ac:dyDescent="0.35">
      <c r="A115" s="103"/>
      <c r="B115" s="253"/>
      <c r="C115" s="221"/>
      <c r="D115" s="112"/>
      <c r="E115" s="115"/>
      <c r="F115" s="23">
        <v>0</v>
      </c>
      <c r="G115" s="24"/>
      <c r="H115" s="24">
        <f>E114*F115</f>
        <v>0</v>
      </c>
      <c r="I115" s="24"/>
      <c r="J115" s="24"/>
      <c r="K115" s="152"/>
      <c r="L115" s="100"/>
      <c r="O115" s="195"/>
    </row>
    <row r="116" spans="1:15" x14ac:dyDescent="0.35">
      <c r="A116" s="103"/>
      <c r="B116" s="253"/>
      <c r="C116" s="221"/>
      <c r="D116" s="112"/>
      <c r="E116" s="115"/>
      <c r="F116" s="23">
        <v>0</v>
      </c>
      <c r="G116" s="24"/>
      <c r="H116" s="24"/>
      <c r="I116" s="24">
        <f>E114*F116</f>
        <v>0</v>
      </c>
      <c r="J116" s="24"/>
      <c r="K116" s="152"/>
      <c r="L116" s="100"/>
      <c r="O116" s="195"/>
    </row>
    <row r="117" spans="1:15" x14ac:dyDescent="0.35">
      <c r="A117" s="103"/>
      <c r="B117" s="253"/>
      <c r="C117" s="221"/>
      <c r="D117" s="112"/>
      <c r="E117" s="115"/>
      <c r="F117" s="23">
        <v>0</v>
      </c>
      <c r="G117" s="24"/>
      <c r="H117" s="24"/>
      <c r="I117" s="24"/>
      <c r="J117" s="24">
        <f>E114*F117</f>
        <v>0</v>
      </c>
      <c r="K117" s="152"/>
      <c r="L117" s="100"/>
      <c r="O117" s="195"/>
    </row>
    <row r="118" spans="1:15" x14ac:dyDescent="0.35">
      <c r="A118" s="104"/>
      <c r="B118" s="254"/>
      <c r="C118" s="255"/>
      <c r="D118" s="113"/>
      <c r="E118" s="116"/>
      <c r="F118" s="25">
        <f>SUM(F114:F117)</f>
        <v>0</v>
      </c>
      <c r="G118" s="26"/>
      <c r="H118" s="26"/>
      <c r="I118" s="26"/>
      <c r="J118" s="26"/>
      <c r="K118" s="153"/>
      <c r="L118" s="101"/>
      <c r="O118" s="196"/>
    </row>
    <row r="119" spans="1:15" ht="14.5" customHeight="1" x14ac:dyDescent="0.35">
      <c r="A119" s="102">
        <v>22</v>
      </c>
      <c r="B119" s="252" t="s">
        <v>304</v>
      </c>
      <c r="C119" s="220"/>
      <c r="D119" s="111" t="s">
        <v>21</v>
      </c>
      <c r="E119" s="114">
        <v>12</v>
      </c>
      <c r="F119" s="21">
        <v>0</v>
      </c>
      <c r="G119" s="22">
        <f>E119*F119</f>
        <v>0</v>
      </c>
      <c r="H119" s="22"/>
      <c r="I119" s="22"/>
      <c r="J119" s="22"/>
      <c r="K119" s="122">
        <v>12</v>
      </c>
      <c r="L119" s="99">
        <f>F123*E119</f>
        <v>0</v>
      </c>
      <c r="O119" s="194"/>
    </row>
    <row r="120" spans="1:15" x14ac:dyDescent="0.35">
      <c r="A120" s="103"/>
      <c r="B120" s="253"/>
      <c r="C120" s="221"/>
      <c r="D120" s="112"/>
      <c r="E120" s="115"/>
      <c r="F120" s="23">
        <v>0</v>
      </c>
      <c r="G120" s="24"/>
      <c r="H120" s="24">
        <f>E119*F120</f>
        <v>0</v>
      </c>
      <c r="I120" s="24"/>
      <c r="J120" s="24"/>
      <c r="K120" s="123"/>
      <c r="L120" s="100"/>
      <c r="O120" s="195"/>
    </row>
    <row r="121" spans="1:15" x14ac:dyDescent="0.35">
      <c r="A121" s="103"/>
      <c r="B121" s="253"/>
      <c r="C121" s="221"/>
      <c r="D121" s="112"/>
      <c r="E121" s="115"/>
      <c r="F121" s="23">
        <v>0</v>
      </c>
      <c r="G121" s="24"/>
      <c r="H121" s="24"/>
      <c r="I121" s="24">
        <f>E119*F121</f>
        <v>0</v>
      </c>
      <c r="J121" s="24"/>
      <c r="K121" s="123"/>
      <c r="L121" s="100"/>
      <c r="O121" s="195"/>
    </row>
    <row r="122" spans="1:15" x14ac:dyDescent="0.35">
      <c r="A122" s="103"/>
      <c r="B122" s="253"/>
      <c r="C122" s="221"/>
      <c r="D122" s="112"/>
      <c r="E122" s="115"/>
      <c r="F122" s="23">
        <v>0</v>
      </c>
      <c r="G122" s="24"/>
      <c r="H122" s="24"/>
      <c r="I122" s="24"/>
      <c r="J122" s="24">
        <f>E119*F122</f>
        <v>0</v>
      </c>
      <c r="K122" s="123"/>
      <c r="L122" s="100"/>
      <c r="O122" s="195"/>
    </row>
    <row r="123" spans="1:15" x14ac:dyDescent="0.35">
      <c r="A123" s="104"/>
      <c r="B123" s="254"/>
      <c r="C123" s="255"/>
      <c r="D123" s="113"/>
      <c r="E123" s="116"/>
      <c r="F123" s="25">
        <f>SUM(F119:F122)</f>
        <v>0</v>
      </c>
      <c r="G123" s="26"/>
      <c r="H123" s="26"/>
      <c r="I123" s="26"/>
      <c r="J123" s="26"/>
      <c r="K123" s="124"/>
      <c r="L123" s="101"/>
      <c r="O123" s="196"/>
    </row>
    <row r="124" spans="1:15" ht="14.5" customHeight="1" x14ac:dyDescent="0.35">
      <c r="A124" s="102">
        <v>23</v>
      </c>
      <c r="B124" s="252" t="s">
        <v>305</v>
      </c>
      <c r="C124" s="220"/>
      <c r="D124" s="111" t="s">
        <v>21</v>
      </c>
      <c r="E124" s="114">
        <v>1339</v>
      </c>
      <c r="F124" s="21">
        <v>0</v>
      </c>
      <c r="G124" s="22">
        <f>E124*F124</f>
        <v>0</v>
      </c>
      <c r="H124" s="22"/>
      <c r="I124" s="22"/>
      <c r="J124" s="22"/>
      <c r="K124" s="197">
        <v>752</v>
      </c>
      <c r="L124" s="99">
        <f>F128*E124</f>
        <v>0</v>
      </c>
      <c r="O124" s="194"/>
    </row>
    <row r="125" spans="1:15" x14ac:dyDescent="0.35">
      <c r="A125" s="103"/>
      <c r="B125" s="253"/>
      <c r="C125" s="221"/>
      <c r="D125" s="112"/>
      <c r="E125" s="115"/>
      <c r="F125" s="23">
        <v>0</v>
      </c>
      <c r="G125" s="24"/>
      <c r="H125" s="24">
        <f>E124*F125</f>
        <v>0</v>
      </c>
      <c r="I125" s="24"/>
      <c r="J125" s="24"/>
      <c r="K125" s="198"/>
      <c r="L125" s="100"/>
      <c r="O125" s="195"/>
    </row>
    <row r="126" spans="1:15" x14ac:dyDescent="0.35">
      <c r="A126" s="103"/>
      <c r="B126" s="253"/>
      <c r="C126" s="221"/>
      <c r="D126" s="112"/>
      <c r="E126" s="115"/>
      <c r="F126" s="23">
        <v>0</v>
      </c>
      <c r="G126" s="24"/>
      <c r="H126" s="24"/>
      <c r="I126" s="24">
        <f>E124*F126</f>
        <v>0</v>
      </c>
      <c r="J126" s="24"/>
      <c r="K126" s="198"/>
      <c r="L126" s="100"/>
      <c r="O126" s="195"/>
    </row>
    <row r="127" spans="1:15" x14ac:dyDescent="0.35">
      <c r="A127" s="103"/>
      <c r="B127" s="253"/>
      <c r="C127" s="221"/>
      <c r="D127" s="112"/>
      <c r="E127" s="115"/>
      <c r="F127" s="23">
        <v>0</v>
      </c>
      <c r="G127" s="24"/>
      <c r="H127" s="24"/>
      <c r="I127" s="24"/>
      <c r="J127" s="24">
        <f>E124*F127</f>
        <v>0</v>
      </c>
      <c r="K127" s="198"/>
      <c r="L127" s="100"/>
      <c r="O127" s="195"/>
    </row>
    <row r="128" spans="1:15" x14ac:dyDescent="0.35">
      <c r="A128" s="104"/>
      <c r="B128" s="254"/>
      <c r="C128" s="255"/>
      <c r="D128" s="113"/>
      <c r="E128" s="116"/>
      <c r="F128" s="25">
        <f>SUM(F124:F127)</f>
        <v>0</v>
      </c>
      <c r="G128" s="26"/>
      <c r="H128" s="26"/>
      <c r="I128" s="26"/>
      <c r="J128" s="26"/>
      <c r="K128" s="199"/>
      <c r="L128" s="101"/>
      <c r="O128" s="196"/>
    </row>
    <row r="129" spans="1:15" ht="14.5" customHeight="1" x14ac:dyDescent="0.35">
      <c r="A129" s="102">
        <v>24</v>
      </c>
      <c r="B129" s="252" t="s">
        <v>306</v>
      </c>
      <c r="C129" s="220"/>
      <c r="D129" s="111" t="s">
        <v>23</v>
      </c>
      <c r="E129" s="114">
        <v>530</v>
      </c>
      <c r="F129" s="21">
        <v>0</v>
      </c>
      <c r="G129" s="22">
        <f>E129*F129</f>
        <v>0</v>
      </c>
      <c r="H129" s="22"/>
      <c r="I129" s="22"/>
      <c r="J129" s="22"/>
      <c r="K129" s="151" t="s">
        <v>368</v>
      </c>
      <c r="L129" s="99">
        <f>F133*E129</f>
        <v>0</v>
      </c>
      <c r="O129" s="194"/>
    </row>
    <row r="130" spans="1:15" x14ac:dyDescent="0.35">
      <c r="A130" s="103"/>
      <c r="B130" s="253"/>
      <c r="C130" s="221"/>
      <c r="D130" s="112"/>
      <c r="E130" s="115"/>
      <c r="F130" s="23">
        <v>0</v>
      </c>
      <c r="G130" s="24"/>
      <c r="H130" s="24">
        <f>E129*F130</f>
        <v>0</v>
      </c>
      <c r="I130" s="24"/>
      <c r="J130" s="24"/>
      <c r="K130" s="152"/>
      <c r="L130" s="100"/>
      <c r="O130" s="195"/>
    </row>
    <row r="131" spans="1:15" x14ac:dyDescent="0.35">
      <c r="A131" s="103"/>
      <c r="B131" s="253"/>
      <c r="C131" s="221"/>
      <c r="D131" s="112"/>
      <c r="E131" s="115"/>
      <c r="F131" s="23">
        <v>0</v>
      </c>
      <c r="G131" s="24"/>
      <c r="H131" s="24"/>
      <c r="I131" s="24">
        <f>E129*F131</f>
        <v>0</v>
      </c>
      <c r="J131" s="24"/>
      <c r="K131" s="152"/>
      <c r="L131" s="100"/>
      <c r="O131" s="195"/>
    </row>
    <row r="132" spans="1:15" x14ac:dyDescent="0.35">
      <c r="A132" s="103"/>
      <c r="B132" s="253"/>
      <c r="C132" s="221"/>
      <c r="D132" s="112"/>
      <c r="E132" s="115"/>
      <c r="F132" s="23">
        <v>0</v>
      </c>
      <c r="G132" s="24"/>
      <c r="H132" s="24"/>
      <c r="I132" s="24"/>
      <c r="J132" s="24">
        <f>E129*F132</f>
        <v>0</v>
      </c>
      <c r="K132" s="152"/>
      <c r="L132" s="100"/>
      <c r="O132" s="195"/>
    </row>
    <row r="133" spans="1:15" x14ac:dyDescent="0.35">
      <c r="A133" s="104"/>
      <c r="B133" s="254"/>
      <c r="C133" s="255"/>
      <c r="D133" s="113"/>
      <c r="E133" s="116"/>
      <c r="F133" s="25">
        <f>SUM(F129:F132)</f>
        <v>0</v>
      </c>
      <c r="G133" s="26"/>
      <c r="H133" s="26"/>
      <c r="I133" s="26"/>
      <c r="J133" s="26"/>
      <c r="K133" s="153"/>
      <c r="L133" s="101"/>
      <c r="O133" s="196"/>
    </row>
    <row r="134" spans="1:15" ht="14.5" customHeight="1" x14ac:dyDescent="0.35">
      <c r="A134" s="102">
        <v>25</v>
      </c>
      <c r="B134" s="252" t="s">
        <v>238</v>
      </c>
      <c r="C134" s="220"/>
      <c r="D134" s="111" t="s">
        <v>21</v>
      </c>
      <c r="E134" s="114">
        <v>8640</v>
      </c>
      <c r="F134" s="21">
        <v>0</v>
      </c>
      <c r="G134" s="22">
        <f>E134*F134</f>
        <v>0</v>
      </c>
      <c r="H134" s="22"/>
      <c r="I134" s="22"/>
      <c r="J134" s="22"/>
      <c r="K134" s="122">
        <v>8640</v>
      </c>
      <c r="L134" s="99">
        <f>F138*E134</f>
        <v>0</v>
      </c>
      <c r="M134" s="96">
        <v>4115</v>
      </c>
    </row>
    <row r="135" spans="1:15" x14ac:dyDescent="0.35">
      <c r="A135" s="103"/>
      <c r="B135" s="253"/>
      <c r="C135" s="221"/>
      <c r="D135" s="112"/>
      <c r="E135" s="115"/>
      <c r="F135" s="23">
        <v>0</v>
      </c>
      <c r="G135" s="24"/>
      <c r="H135" s="24">
        <f>E134*F135</f>
        <v>0</v>
      </c>
      <c r="I135" s="24"/>
      <c r="J135" s="24"/>
      <c r="K135" s="123"/>
      <c r="L135" s="100"/>
      <c r="M135" s="97"/>
    </row>
    <row r="136" spans="1:15" x14ac:dyDescent="0.35">
      <c r="A136" s="103"/>
      <c r="B136" s="253"/>
      <c r="C136" s="221"/>
      <c r="D136" s="112"/>
      <c r="E136" s="115"/>
      <c r="F136" s="23">
        <v>0</v>
      </c>
      <c r="G136" s="24"/>
      <c r="H136" s="24"/>
      <c r="I136" s="24">
        <f>E134*F136</f>
        <v>0</v>
      </c>
      <c r="J136" s="24"/>
      <c r="K136" s="123"/>
      <c r="L136" s="100"/>
      <c r="M136" s="97"/>
    </row>
    <row r="137" spans="1:15" x14ac:dyDescent="0.35">
      <c r="A137" s="103"/>
      <c r="B137" s="253"/>
      <c r="C137" s="221"/>
      <c r="D137" s="112"/>
      <c r="E137" s="115"/>
      <c r="F137" s="23">
        <v>0</v>
      </c>
      <c r="G137" s="24"/>
      <c r="H137" s="24"/>
      <c r="I137" s="24"/>
      <c r="J137" s="24">
        <f>E134*F137</f>
        <v>0</v>
      </c>
      <c r="K137" s="123"/>
      <c r="L137" s="100"/>
      <c r="M137" s="97"/>
    </row>
    <row r="138" spans="1:15" x14ac:dyDescent="0.35">
      <c r="A138" s="104"/>
      <c r="B138" s="254"/>
      <c r="C138" s="255"/>
      <c r="D138" s="113"/>
      <c r="E138" s="116"/>
      <c r="F138" s="25">
        <f>SUM(F134:F137)</f>
        <v>0</v>
      </c>
      <c r="G138" s="26"/>
      <c r="H138" s="26"/>
      <c r="I138" s="26"/>
      <c r="J138" s="26"/>
      <c r="K138" s="124"/>
      <c r="L138" s="101"/>
      <c r="M138" s="98"/>
    </row>
    <row r="139" spans="1:15" ht="14.5" customHeight="1" x14ac:dyDescent="0.35">
      <c r="A139" s="102">
        <v>26</v>
      </c>
      <c r="B139" s="252" t="s">
        <v>50</v>
      </c>
      <c r="C139" s="220"/>
      <c r="D139" s="111" t="s">
        <v>21</v>
      </c>
      <c r="E139" s="125">
        <v>8640</v>
      </c>
      <c r="F139" s="21">
        <v>0</v>
      </c>
      <c r="G139" s="22">
        <f>E139*F139</f>
        <v>0</v>
      </c>
      <c r="H139" s="22"/>
      <c r="I139" s="22"/>
      <c r="J139" s="22"/>
      <c r="K139" s="122">
        <v>8640</v>
      </c>
      <c r="L139" s="99">
        <f>F143*E139</f>
        <v>0</v>
      </c>
      <c r="M139" s="96">
        <v>4115</v>
      </c>
    </row>
    <row r="140" spans="1:15" x14ac:dyDescent="0.35">
      <c r="A140" s="103"/>
      <c r="B140" s="253"/>
      <c r="C140" s="221"/>
      <c r="D140" s="112"/>
      <c r="E140" s="126"/>
      <c r="F140" s="23">
        <v>0</v>
      </c>
      <c r="G140" s="24"/>
      <c r="H140" s="24">
        <f>E139*F140</f>
        <v>0</v>
      </c>
      <c r="I140" s="24"/>
      <c r="J140" s="24"/>
      <c r="K140" s="123"/>
      <c r="L140" s="100"/>
      <c r="M140" s="97"/>
    </row>
    <row r="141" spans="1:15" x14ac:dyDescent="0.35">
      <c r="A141" s="103"/>
      <c r="B141" s="253"/>
      <c r="C141" s="221"/>
      <c r="D141" s="112"/>
      <c r="E141" s="126"/>
      <c r="F141" s="23">
        <v>0</v>
      </c>
      <c r="G141" s="24"/>
      <c r="H141" s="24"/>
      <c r="I141" s="24">
        <f>E139*F141</f>
        <v>0</v>
      </c>
      <c r="J141" s="24"/>
      <c r="K141" s="123"/>
      <c r="L141" s="100"/>
      <c r="M141" s="97"/>
    </row>
    <row r="142" spans="1:15" x14ac:dyDescent="0.35">
      <c r="A142" s="103"/>
      <c r="B142" s="253"/>
      <c r="C142" s="221"/>
      <c r="D142" s="112"/>
      <c r="E142" s="126"/>
      <c r="F142" s="23">
        <v>0</v>
      </c>
      <c r="G142" s="24"/>
      <c r="H142" s="24"/>
      <c r="I142" s="24"/>
      <c r="J142" s="24">
        <f>E139*F142</f>
        <v>0</v>
      </c>
      <c r="K142" s="123"/>
      <c r="L142" s="100"/>
      <c r="M142" s="97"/>
    </row>
    <row r="143" spans="1:15" x14ac:dyDescent="0.35">
      <c r="A143" s="104"/>
      <c r="B143" s="254"/>
      <c r="C143" s="255"/>
      <c r="D143" s="113"/>
      <c r="E143" s="127"/>
      <c r="F143" s="25">
        <f>SUM(F139:F142)</f>
        <v>0</v>
      </c>
      <c r="G143" s="26"/>
      <c r="H143" s="26"/>
      <c r="I143" s="26"/>
      <c r="J143" s="26"/>
      <c r="K143" s="124"/>
      <c r="L143" s="101"/>
      <c r="M143" s="98"/>
    </row>
    <row r="144" spans="1:15" ht="14.5" customHeight="1" x14ac:dyDescent="0.35">
      <c r="A144" s="102">
        <v>27</v>
      </c>
      <c r="B144" s="252" t="s">
        <v>51</v>
      </c>
      <c r="C144" s="220"/>
      <c r="D144" s="111" t="s">
        <v>21</v>
      </c>
      <c r="E144" s="114">
        <v>12</v>
      </c>
      <c r="F144" s="21">
        <v>0</v>
      </c>
      <c r="G144" s="22">
        <f>E144*F144</f>
        <v>0</v>
      </c>
      <c r="H144" s="22"/>
      <c r="I144" s="22"/>
      <c r="J144" s="22"/>
      <c r="K144" s="122">
        <v>12</v>
      </c>
      <c r="L144" s="99">
        <f>F148*E144</f>
        <v>0</v>
      </c>
      <c r="M144" s="96">
        <v>11</v>
      </c>
    </row>
    <row r="145" spans="1:13" x14ac:dyDescent="0.35">
      <c r="A145" s="103"/>
      <c r="B145" s="253"/>
      <c r="C145" s="221"/>
      <c r="D145" s="112"/>
      <c r="E145" s="115"/>
      <c r="F145" s="23">
        <v>0</v>
      </c>
      <c r="G145" s="24"/>
      <c r="H145" s="24">
        <f>E144*F145</f>
        <v>0</v>
      </c>
      <c r="I145" s="24"/>
      <c r="J145" s="24"/>
      <c r="K145" s="123"/>
      <c r="L145" s="100"/>
      <c r="M145" s="97"/>
    </row>
    <row r="146" spans="1:13" x14ac:dyDescent="0.35">
      <c r="A146" s="103"/>
      <c r="B146" s="253"/>
      <c r="C146" s="221"/>
      <c r="D146" s="112"/>
      <c r="E146" s="115"/>
      <c r="F146" s="23">
        <v>0</v>
      </c>
      <c r="G146" s="24"/>
      <c r="H146" s="24"/>
      <c r="I146" s="24">
        <f>E144*F146</f>
        <v>0</v>
      </c>
      <c r="J146" s="24"/>
      <c r="K146" s="123"/>
      <c r="L146" s="100"/>
      <c r="M146" s="97"/>
    </row>
    <row r="147" spans="1:13" x14ac:dyDescent="0.35">
      <c r="A147" s="103"/>
      <c r="B147" s="253"/>
      <c r="C147" s="221"/>
      <c r="D147" s="112"/>
      <c r="E147" s="115"/>
      <c r="F147" s="23">
        <v>0</v>
      </c>
      <c r="G147" s="24"/>
      <c r="H147" s="24"/>
      <c r="I147" s="24"/>
      <c r="J147" s="24">
        <f>E144*F147</f>
        <v>0</v>
      </c>
      <c r="K147" s="123"/>
      <c r="L147" s="100"/>
      <c r="M147" s="97"/>
    </row>
    <row r="148" spans="1:13" x14ac:dyDescent="0.35">
      <c r="A148" s="104"/>
      <c r="B148" s="254"/>
      <c r="C148" s="255"/>
      <c r="D148" s="113"/>
      <c r="E148" s="116"/>
      <c r="F148" s="25">
        <f>SUM(F144:F147)</f>
        <v>0</v>
      </c>
      <c r="G148" s="26"/>
      <c r="H148" s="26"/>
      <c r="I148" s="26"/>
      <c r="J148" s="26"/>
      <c r="K148" s="124"/>
      <c r="L148" s="101"/>
      <c r="M148" s="98"/>
    </row>
    <row r="149" spans="1:13" ht="14.5" customHeight="1" x14ac:dyDescent="0.35">
      <c r="A149" s="102">
        <v>28</v>
      </c>
      <c r="B149" s="252" t="s">
        <v>205</v>
      </c>
      <c r="C149" s="220"/>
      <c r="D149" s="111" t="s">
        <v>21</v>
      </c>
      <c r="E149" s="114">
        <v>2260</v>
      </c>
      <c r="F149" s="21">
        <v>0</v>
      </c>
      <c r="G149" s="22">
        <f>E149*F149</f>
        <v>0</v>
      </c>
      <c r="H149" s="22"/>
      <c r="I149" s="22"/>
      <c r="J149" s="22"/>
      <c r="K149" s="122">
        <v>2260</v>
      </c>
      <c r="L149" s="99">
        <f>F153*E149</f>
        <v>0</v>
      </c>
      <c r="M149" s="96">
        <v>11</v>
      </c>
    </row>
    <row r="150" spans="1:13" x14ac:dyDescent="0.35">
      <c r="A150" s="103"/>
      <c r="B150" s="253"/>
      <c r="C150" s="221"/>
      <c r="D150" s="112"/>
      <c r="E150" s="115"/>
      <c r="F150" s="23">
        <v>0</v>
      </c>
      <c r="G150" s="24"/>
      <c r="H150" s="24">
        <f>E149*F150</f>
        <v>0</v>
      </c>
      <c r="I150" s="24"/>
      <c r="J150" s="24"/>
      <c r="K150" s="123"/>
      <c r="L150" s="100"/>
      <c r="M150" s="97"/>
    </row>
    <row r="151" spans="1:13" x14ac:dyDescent="0.35">
      <c r="A151" s="103"/>
      <c r="B151" s="253"/>
      <c r="C151" s="221"/>
      <c r="D151" s="112"/>
      <c r="E151" s="115"/>
      <c r="F151" s="23">
        <v>0</v>
      </c>
      <c r="G151" s="24"/>
      <c r="H151" s="24"/>
      <c r="I151" s="24">
        <f>E149*F151</f>
        <v>0</v>
      </c>
      <c r="J151" s="24"/>
      <c r="K151" s="123"/>
      <c r="L151" s="100"/>
      <c r="M151" s="97"/>
    </row>
    <row r="152" spans="1:13" x14ac:dyDescent="0.35">
      <c r="A152" s="103"/>
      <c r="B152" s="253"/>
      <c r="C152" s="221"/>
      <c r="D152" s="112"/>
      <c r="E152" s="115"/>
      <c r="F152" s="23">
        <v>0</v>
      </c>
      <c r="G152" s="24"/>
      <c r="H152" s="24"/>
      <c r="I152" s="24"/>
      <c r="J152" s="24">
        <f>E149*F152</f>
        <v>0</v>
      </c>
      <c r="K152" s="123"/>
      <c r="L152" s="100"/>
      <c r="M152" s="97"/>
    </row>
    <row r="153" spans="1:13" x14ac:dyDescent="0.35">
      <c r="A153" s="104"/>
      <c r="B153" s="254"/>
      <c r="C153" s="255"/>
      <c r="D153" s="113"/>
      <c r="E153" s="116"/>
      <c r="F153" s="25">
        <f>SUM(F149:F152)</f>
        <v>0</v>
      </c>
      <c r="G153" s="26"/>
      <c r="H153" s="26"/>
      <c r="I153" s="26"/>
      <c r="J153" s="26"/>
      <c r="K153" s="124"/>
      <c r="L153" s="101"/>
      <c r="M153" s="98"/>
    </row>
    <row r="154" spans="1:13" ht="14.5" customHeight="1" x14ac:dyDescent="0.35">
      <c r="A154" s="102">
        <v>29</v>
      </c>
      <c r="B154" s="252" t="s">
        <v>206</v>
      </c>
      <c r="C154" s="220"/>
      <c r="D154" s="111" t="s">
        <v>21</v>
      </c>
      <c r="E154" s="114">
        <v>175</v>
      </c>
      <c r="F154" s="21">
        <v>0</v>
      </c>
      <c r="G154" s="22">
        <f>E154*F154</f>
        <v>0</v>
      </c>
      <c r="H154" s="22"/>
      <c r="I154" s="22"/>
      <c r="J154" s="22"/>
      <c r="K154" s="122">
        <v>175</v>
      </c>
      <c r="L154" s="99">
        <f>F158*E154</f>
        <v>0</v>
      </c>
      <c r="M154" s="96">
        <v>11</v>
      </c>
    </row>
    <row r="155" spans="1:13" x14ac:dyDescent="0.35">
      <c r="A155" s="103"/>
      <c r="B155" s="253"/>
      <c r="C155" s="221"/>
      <c r="D155" s="112"/>
      <c r="E155" s="115"/>
      <c r="F155" s="23">
        <v>0</v>
      </c>
      <c r="G155" s="24"/>
      <c r="H155" s="24">
        <f>E154*F155</f>
        <v>0</v>
      </c>
      <c r="I155" s="24"/>
      <c r="J155" s="24"/>
      <c r="K155" s="123"/>
      <c r="L155" s="100"/>
      <c r="M155" s="97"/>
    </row>
    <row r="156" spans="1:13" x14ac:dyDescent="0.35">
      <c r="A156" s="103"/>
      <c r="B156" s="253"/>
      <c r="C156" s="221"/>
      <c r="D156" s="112"/>
      <c r="E156" s="115"/>
      <c r="F156" s="23">
        <v>0</v>
      </c>
      <c r="G156" s="24"/>
      <c r="H156" s="24"/>
      <c r="I156" s="24">
        <f>E154*F156</f>
        <v>0</v>
      </c>
      <c r="J156" s="24"/>
      <c r="K156" s="123"/>
      <c r="L156" s="100"/>
      <c r="M156" s="97"/>
    </row>
    <row r="157" spans="1:13" x14ac:dyDescent="0.35">
      <c r="A157" s="103"/>
      <c r="B157" s="253"/>
      <c r="C157" s="221"/>
      <c r="D157" s="112"/>
      <c r="E157" s="115"/>
      <c r="F157" s="23">
        <v>0</v>
      </c>
      <c r="G157" s="24"/>
      <c r="H157" s="24"/>
      <c r="I157" s="24"/>
      <c r="J157" s="24">
        <f>E154*F157</f>
        <v>0</v>
      </c>
      <c r="K157" s="123"/>
      <c r="L157" s="100"/>
      <c r="M157" s="97"/>
    </row>
    <row r="158" spans="1:13" x14ac:dyDescent="0.35">
      <c r="A158" s="104"/>
      <c r="B158" s="254"/>
      <c r="C158" s="255"/>
      <c r="D158" s="113"/>
      <c r="E158" s="116"/>
      <c r="F158" s="25">
        <f>SUM(F154:F157)</f>
        <v>0</v>
      </c>
      <c r="G158" s="26"/>
      <c r="H158" s="26"/>
      <c r="I158" s="26"/>
      <c r="J158" s="26"/>
      <c r="K158" s="124"/>
      <c r="L158" s="101"/>
      <c r="M158" s="98"/>
    </row>
    <row r="159" spans="1:13" ht="14.5" customHeight="1" x14ac:dyDescent="0.35">
      <c r="A159" s="102">
        <v>30</v>
      </c>
      <c r="B159" s="252" t="s">
        <v>339</v>
      </c>
      <c r="C159" s="220"/>
      <c r="D159" s="111" t="s">
        <v>21</v>
      </c>
      <c r="E159" s="114">
        <v>75</v>
      </c>
      <c r="F159" s="21">
        <v>0</v>
      </c>
      <c r="G159" s="22">
        <f>E159*F159</f>
        <v>0</v>
      </c>
      <c r="H159" s="22"/>
      <c r="I159" s="22"/>
      <c r="J159" s="22"/>
      <c r="K159" s="197">
        <v>200</v>
      </c>
      <c r="L159" s="99">
        <f>F163*E159</f>
        <v>0</v>
      </c>
      <c r="M159" s="52"/>
    </row>
    <row r="160" spans="1:13" x14ac:dyDescent="0.35">
      <c r="A160" s="103"/>
      <c r="B160" s="253"/>
      <c r="C160" s="221"/>
      <c r="D160" s="112"/>
      <c r="E160" s="115"/>
      <c r="F160" s="23">
        <v>0</v>
      </c>
      <c r="G160" s="24"/>
      <c r="H160" s="24">
        <f>E159*F160</f>
        <v>0</v>
      </c>
      <c r="I160" s="24"/>
      <c r="J160" s="24"/>
      <c r="K160" s="198"/>
      <c r="L160" s="100"/>
      <c r="M160" s="52"/>
    </row>
    <row r="161" spans="1:13" x14ac:dyDescent="0.35">
      <c r="A161" s="103"/>
      <c r="B161" s="253"/>
      <c r="C161" s="221"/>
      <c r="D161" s="112"/>
      <c r="E161" s="115"/>
      <c r="F161" s="23">
        <v>0</v>
      </c>
      <c r="G161" s="24"/>
      <c r="H161" s="24"/>
      <c r="I161" s="24">
        <f>E159*F161</f>
        <v>0</v>
      </c>
      <c r="J161" s="24"/>
      <c r="K161" s="198"/>
      <c r="L161" s="100"/>
      <c r="M161" s="52"/>
    </row>
    <row r="162" spans="1:13" x14ac:dyDescent="0.35">
      <c r="A162" s="103"/>
      <c r="B162" s="253"/>
      <c r="C162" s="221"/>
      <c r="D162" s="112"/>
      <c r="E162" s="115"/>
      <c r="F162" s="23">
        <v>0</v>
      </c>
      <c r="G162" s="24"/>
      <c r="H162" s="24"/>
      <c r="I162" s="24"/>
      <c r="J162" s="24">
        <f>E159*F162</f>
        <v>0</v>
      </c>
      <c r="K162" s="198"/>
      <c r="L162" s="100"/>
      <c r="M162" s="52"/>
    </row>
    <row r="163" spans="1:13" x14ac:dyDescent="0.35">
      <c r="A163" s="104"/>
      <c r="B163" s="254"/>
      <c r="C163" s="255"/>
      <c r="D163" s="113"/>
      <c r="E163" s="116"/>
      <c r="F163" s="25">
        <f>SUM(F159:F162)</f>
        <v>0</v>
      </c>
      <c r="G163" s="26"/>
      <c r="H163" s="26"/>
      <c r="I163" s="26"/>
      <c r="J163" s="26"/>
      <c r="K163" s="199"/>
      <c r="L163" s="101"/>
      <c r="M163" s="52"/>
    </row>
    <row r="164" spans="1:13" ht="14.5" customHeight="1" x14ac:dyDescent="0.35">
      <c r="A164" s="102">
        <v>31</v>
      </c>
      <c r="B164" s="252" t="s">
        <v>340</v>
      </c>
      <c r="C164" s="220"/>
      <c r="D164" s="111" t="s">
        <v>21</v>
      </c>
      <c r="E164" s="114">
        <v>125</v>
      </c>
      <c r="F164" s="21">
        <v>0</v>
      </c>
      <c r="G164" s="22">
        <f>E164*F164</f>
        <v>0</v>
      </c>
      <c r="H164" s="22"/>
      <c r="I164" s="22"/>
      <c r="J164" s="22"/>
      <c r="K164" s="200" t="s">
        <v>351</v>
      </c>
      <c r="L164" s="99">
        <f>F168*E164</f>
        <v>0</v>
      </c>
      <c r="M164" s="52"/>
    </row>
    <row r="165" spans="1:13" x14ac:dyDescent="0.35">
      <c r="A165" s="103"/>
      <c r="B165" s="253"/>
      <c r="C165" s="221"/>
      <c r="D165" s="112"/>
      <c r="E165" s="115"/>
      <c r="F165" s="23">
        <v>0</v>
      </c>
      <c r="G165" s="24"/>
      <c r="H165" s="24">
        <f>E164*F165</f>
        <v>0</v>
      </c>
      <c r="I165" s="24"/>
      <c r="J165" s="24"/>
      <c r="K165" s="201"/>
      <c r="L165" s="100"/>
      <c r="M165" s="52"/>
    </row>
    <row r="166" spans="1:13" x14ac:dyDescent="0.35">
      <c r="A166" s="103"/>
      <c r="B166" s="253"/>
      <c r="C166" s="221"/>
      <c r="D166" s="112"/>
      <c r="E166" s="115"/>
      <c r="F166" s="23">
        <v>0</v>
      </c>
      <c r="G166" s="24"/>
      <c r="H166" s="24"/>
      <c r="I166" s="24">
        <f>E164*F166</f>
        <v>0</v>
      </c>
      <c r="J166" s="24"/>
      <c r="K166" s="201"/>
      <c r="L166" s="100"/>
      <c r="M166" s="52"/>
    </row>
    <row r="167" spans="1:13" x14ac:dyDescent="0.35">
      <c r="A167" s="103"/>
      <c r="B167" s="253"/>
      <c r="C167" s="221"/>
      <c r="D167" s="112"/>
      <c r="E167" s="115"/>
      <c r="F167" s="23">
        <v>0</v>
      </c>
      <c r="G167" s="24"/>
      <c r="H167" s="24"/>
      <c r="I167" s="24"/>
      <c r="J167" s="24">
        <f>E164*F167</f>
        <v>0</v>
      </c>
      <c r="K167" s="201"/>
      <c r="L167" s="100"/>
      <c r="M167" s="52"/>
    </row>
    <row r="168" spans="1:13" x14ac:dyDescent="0.35">
      <c r="A168" s="104"/>
      <c r="B168" s="254"/>
      <c r="C168" s="255"/>
      <c r="D168" s="113"/>
      <c r="E168" s="116"/>
      <c r="F168" s="25">
        <f>SUM(F164:F167)</f>
        <v>0</v>
      </c>
      <c r="G168" s="26"/>
      <c r="H168" s="26"/>
      <c r="I168" s="26"/>
      <c r="J168" s="26"/>
      <c r="K168" s="202"/>
      <c r="L168" s="101"/>
      <c r="M168" s="52"/>
    </row>
    <row r="169" spans="1:13" x14ac:dyDescent="0.35">
      <c r="A169" s="18"/>
      <c r="B169" s="142" t="s">
        <v>22</v>
      </c>
      <c r="C169" s="143"/>
      <c r="D169" s="143"/>
      <c r="E169" s="143"/>
      <c r="F169" s="143"/>
      <c r="G169" s="144"/>
      <c r="H169" s="19"/>
      <c r="I169" s="19"/>
      <c r="J169" s="19"/>
      <c r="K169" s="80"/>
      <c r="L169" s="20"/>
    </row>
    <row r="170" spans="1:13" ht="14.5" customHeight="1" x14ac:dyDescent="0.35">
      <c r="A170" s="102">
        <v>32</v>
      </c>
      <c r="B170" s="252" t="s">
        <v>243</v>
      </c>
      <c r="C170" s="220"/>
      <c r="D170" s="119" t="s">
        <v>21</v>
      </c>
      <c r="E170" s="125">
        <v>350</v>
      </c>
      <c r="F170" s="21">
        <v>0</v>
      </c>
      <c r="G170" s="22">
        <f>E170*F170</f>
        <v>0</v>
      </c>
      <c r="H170" s="22"/>
      <c r="I170" s="22"/>
      <c r="J170" s="22"/>
      <c r="K170" s="197">
        <v>352.5</v>
      </c>
      <c r="L170" s="128">
        <f>F174*E170</f>
        <v>0</v>
      </c>
      <c r="M170" s="96">
        <v>6893</v>
      </c>
    </row>
    <row r="171" spans="1:13" x14ac:dyDescent="0.35">
      <c r="A171" s="103"/>
      <c r="B171" s="253"/>
      <c r="C171" s="221"/>
      <c r="D171" s="120"/>
      <c r="E171" s="126"/>
      <c r="F171" s="23">
        <v>0</v>
      </c>
      <c r="G171" s="24"/>
      <c r="H171" s="24">
        <f>E170*F171</f>
        <v>0</v>
      </c>
      <c r="I171" s="24"/>
      <c r="J171" s="24"/>
      <c r="K171" s="198"/>
      <c r="L171" s="129"/>
      <c r="M171" s="97"/>
    </row>
    <row r="172" spans="1:13" x14ac:dyDescent="0.35">
      <c r="A172" s="103"/>
      <c r="B172" s="253"/>
      <c r="C172" s="221"/>
      <c r="D172" s="120"/>
      <c r="E172" s="126"/>
      <c r="F172" s="23">
        <v>0</v>
      </c>
      <c r="G172" s="24"/>
      <c r="H172" s="24"/>
      <c r="I172" s="24">
        <f>E170*F172</f>
        <v>0</v>
      </c>
      <c r="J172" s="24"/>
      <c r="K172" s="198"/>
      <c r="L172" s="129"/>
      <c r="M172" s="97"/>
    </row>
    <row r="173" spans="1:13" x14ac:dyDescent="0.35">
      <c r="A173" s="103"/>
      <c r="B173" s="253"/>
      <c r="C173" s="221"/>
      <c r="D173" s="120"/>
      <c r="E173" s="126"/>
      <c r="F173" s="23">
        <v>0</v>
      </c>
      <c r="G173" s="24"/>
      <c r="H173" s="24"/>
      <c r="I173" s="24"/>
      <c r="J173" s="24">
        <f>E170*F173</f>
        <v>0</v>
      </c>
      <c r="K173" s="198"/>
      <c r="L173" s="129"/>
      <c r="M173" s="97"/>
    </row>
    <row r="174" spans="1:13" x14ac:dyDescent="0.35">
      <c r="A174" s="104"/>
      <c r="B174" s="254"/>
      <c r="C174" s="255"/>
      <c r="D174" s="134"/>
      <c r="E174" s="127"/>
      <c r="F174" s="25">
        <f>SUM(F170:F173)</f>
        <v>0</v>
      </c>
      <c r="G174" s="26"/>
      <c r="H174" s="26"/>
      <c r="I174" s="26"/>
      <c r="J174" s="26"/>
      <c r="K174" s="199"/>
      <c r="L174" s="130"/>
      <c r="M174" s="98"/>
    </row>
    <row r="175" spans="1:13" ht="14.5" customHeight="1" x14ac:dyDescent="0.35">
      <c r="A175" s="102">
        <v>33</v>
      </c>
      <c r="B175" s="252" t="s">
        <v>227</v>
      </c>
      <c r="C175" s="220"/>
      <c r="D175" s="119" t="s">
        <v>21</v>
      </c>
      <c r="E175" s="125">
        <v>2.5</v>
      </c>
      <c r="F175" s="21">
        <v>0</v>
      </c>
      <c r="G175" s="22">
        <f>E175*F175</f>
        <v>0</v>
      </c>
      <c r="H175" s="22"/>
      <c r="I175" s="22"/>
      <c r="J175" s="22"/>
      <c r="K175" s="200" t="s">
        <v>341</v>
      </c>
      <c r="L175" s="128">
        <f>F179*E175</f>
        <v>0</v>
      </c>
      <c r="M175" s="96">
        <v>6893</v>
      </c>
    </row>
    <row r="176" spans="1:13" x14ac:dyDescent="0.35">
      <c r="A176" s="103"/>
      <c r="B176" s="253"/>
      <c r="C176" s="221"/>
      <c r="D176" s="120"/>
      <c r="E176" s="126"/>
      <c r="F176" s="23">
        <v>0</v>
      </c>
      <c r="G176" s="24"/>
      <c r="H176" s="24">
        <f>E175*F176</f>
        <v>0</v>
      </c>
      <c r="I176" s="24"/>
      <c r="J176" s="24"/>
      <c r="K176" s="201"/>
      <c r="L176" s="129"/>
      <c r="M176" s="97"/>
    </row>
    <row r="177" spans="1:13" x14ac:dyDescent="0.35">
      <c r="A177" s="103"/>
      <c r="B177" s="253"/>
      <c r="C177" s="221"/>
      <c r="D177" s="120"/>
      <c r="E177" s="126"/>
      <c r="F177" s="23">
        <v>0</v>
      </c>
      <c r="G177" s="24"/>
      <c r="H177" s="24"/>
      <c r="I177" s="24">
        <f>E175*F177</f>
        <v>0</v>
      </c>
      <c r="J177" s="24"/>
      <c r="K177" s="201"/>
      <c r="L177" s="129"/>
      <c r="M177" s="97"/>
    </row>
    <row r="178" spans="1:13" x14ac:dyDescent="0.35">
      <c r="A178" s="103"/>
      <c r="B178" s="253"/>
      <c r="C178" s="221"/>
      <c r="D178" s="120"/>
      <c r="E178" s="126"/>
      <c r="F178" s="23">
        <v>0</v>
      </c>
      <c r="G178" s="24"/>
      <c r="H178" s="24"/>
      <c r="I178" s="24"/>
      <c r="J178" s="24">
        <f>E175*F178</f>
        <v>0</v>
      </c>
      <c r="K178" s="201"/>
      <c r="L178" s="129"/>
      <c r="M178" s="97"/>
    </row>
    <row r="179" spans="1:13" x14ac:dyDescent="0.35">
      <c r="A179" s="104"/>
      <c r="B179" s="254"/>
      <c r="C179" s="255"/>
      <c r="D179" s="134"/>
      <c r="E179" s="127"/>
      <c r="F179" s="25">
        <f>SUM(F175:F178)</f>
        <v>0</v>
      </c>
      <c r="G179" s="26"/>
      <c r="H179" s="26"/>
      <c r="I179" s="26"/>
      <c r="J179" s="26"/>
      <c r="K179" s="202"/>
      <c r="L179" s="130"/>
      <c r="M179" s="98"/>
    </row>
    <row r="180" spans="1:13" ht="14.5" customHeight="1" x14ac:dyDescent="0.35">
      <c r="A180" s="102">
        <v>34</v>
      </c>
      <c r="B180" s="252" t="s">
        <v>60</v>
      </c>
      <c r="C180" s="220"/>
      <c r="D180" s="119" t="s">
        <v>21</v>
      </c>
      <c r="E180" s="125">
        <v>7250</v>
      </c>
      <c r="F180" s="21">
        <v>0</v>
      </c>
      <c r="G180" s="22">
        <f>E180*F180</f>
        <v>0</v>
      </c>
      <c r="H180" s="22"/>
      <c r="I180" s="22"/>
      <c r="J180" s="22"/>
      <c r="K180" s="122">
        <v>7250</v>
      </c>
      <c r="L180" s="128">
        <f>F184*E180</f>
        <v>0</v>
      </c>
      <c r="M180" s="96">
        <v>6893</v>
      </c>
    </row>
    <row r="181" spans="1:13" x14ac:dyDescent="0.35">
      <c r="A181" s="103"/>
      <c r="B181" s="253"/>
      <c r="C181" s="221"/>
      <c r="D181" s="120"/>
      <c r="E181" s="126"/>
      <c r="F181" s="23">
        <v>0</v>
      </c>
      <c r="G181" s="24"/>
      <c r="H181" s="24">
        <f>E180*F181</f>
        <v>0</v>
      </c>
      <c r="I181" s="24"/>
      <c r="J181" s="24"/>
      <c r="K181" s="123"/>
      <c r="L181" s="129"/>
      <c r="M181" s="97"/>
    </row>
    <row r="182" spans="1:13" x14ac:dyDescent="0.35">
      <c r="A182" s="103"/>
      <c r="B182" s="253"/>
      <c r="C182" s="221"/>
      <c r="D182" s="120"/>
      <c r="E182" s="126"/>
      <c r="F182" s="23">
        <v>0</v>
      </c>
      <c r="G182" s="24"/>
      <c r="H182" s="24"/>
      <c r="I182" s="24">
        <f>E180*F182</f>
        <v>0</v>
      </c>
      <c r="J182" s="24"/>
      <c r="K182" s="123"/>
      <c r="L182" s="129"/>
      <c r="M182" s="97"/>
    </row>
    <row r="183" spans="1:13" x14ac:dyDescent="0.35">
      <c r="A183" s="103"/>
      <c r="B183" s="253"/>
      <c r="C183" s="221"/>
      <c r="D183" s="120"/>
      <c r="E183" s="126"/>
      <c r="F183" s="23">
        <v>0</v>
      </c>
      <c r="G183" s="24"/>
      <c r="H183" s="24"/>
      <c r="I183" s="24"/>
      <c r="J183" s="24">
        <f>E180*F183</f>
        <v>0</v>
      </c>
      <c r="K183" s="123"/>
      <c r="L183" s="129"/>
      <c r="M183" s="97"/>
    </row>
    <row r="184" spans="1:13" x14ac:dyDescent="0.35">
      <c r="A184" s="104"/>
      <c r="B184" s="254"/>
      <c r="C184" s="255"/>
      <c r="D184" s="134"/>
      <c r="E184" s="127"/>
      <c r="F184" s="25">
        <f>SUM(F180:F183)</f>
        <v>0</v>
      </c>
      <c r="G184" s="26"/>
      <c r="H184" s="26"/>
      <c r="I184" s="26"/>
      <c r="J184" s="26"/>
      <c r="K184" s="124"/>
      <c r="L184" s="130"/>
      <c r="M184" s="98"/>
    </row>
    <row r="185" spans="1:13" ht="14.5" customHeight="1" x14ac:dyDescent="0.35">
      <c r="A185" s="102">
        <v>35</v>
      </c>
      <c r="B185" s="252" t="s">
        <v>283</v>
      </c>
      <c r="C185" s="220"/>
      <c r="D185" s="119" t="s">
        <v>21</v>
      </c>
      <c r="E185" s="125">
        <v>740</v>
      </c>
      <c r="F185" s="21">
        <v>0</v>
      </c>
      <c r="G185" s="22">
        <f>E185*F185</f>
        <v>0</v>
      </c>
      <c r="H185" s="22"/>
      <c r="I185" s="22"/>
      <c r="J185" s="22"/>
      <c r="K185" s="151" t="s">
        <v>368</v>
      </c>
      <c r="L185" s="128">
        <f>F189*E185</f>
        <v>0</v>
      </c>
      <c r="M185" s="96">
        <v>705</v>
      </c>
    </row>
    <row r="186" spans="1:13" x14ac:dyDescent="0.35">
      <c r="A186" s="103"/>
      <c r="B186" s="253"/>
      <c r="C186" s="221"/>
      <c r="D186" s="120"/>
      <c r="E186" s="126"/>
      <c r="F186" s="23">
        <v>0</v>
      </c>
      <c r="G186" s="24"/>
      <c r="H186" s="24">
        <f>E185*F186</f>
        <v>0</v>
      </c>
      <c r="I186" s="24"/>
      <c r="J186" s="24"/>
      <c r="K186" s="152"/>
      <c r="L186" s="129"/>
      <c r="M186" s="97"/>
    </row>
    <row r="187" spans="1:13" x14ac:dyDescent="0.35">
      <c r="A187" s="103"/>
      <c r="B187" s="253"/>
      <c r="C187" s="221"/>
      <c r="D187" s="120"/>
      <c r="E187" s="126"/>
      <c r="F187" s="23">
        <v>0</v>
      </c>
      <c r="G187" s="24"/>
      <c r="H187" s="24"/>
      <c r="I187" s="24">
        <f>E185*F187</f>
        <v>0</v>
      </c>
      <c r="J187" s="24"/>
      <c r="K187" s="152"/>
      <c r="L187" s="129"/>
      <c r="M187" s="97"/>
    </row>
    <row r="188" spans="1:13" x14ac:dyDescent="0.35">
      <c r="A188" s="103"/>
      <c r="B188" s="253"/>
      <c r="C188" s="221"/>
      <c r="D188" s="120"/>
      <c r="E188" s="126"/>
      <c r="F188" s="23">
        <v>0</v>
      </c>
      <c r="G188" s="24"/>
      <c r="H188" s="24"/>
      <c r="I188" s="24"/>
      <c r="J188" s="24">
        <f>E185*F188</f>
        <v>0</v>
      </c>
      <c r="K188" s="152"/>
      <c r="L188" s="129"/>
      <c r="M188" s="97"/>
    </row>
    <row r="189" spans="1:13" x14ac:dyDescent="0.35">
      <c r="A189" s="104"/>
      <c r="B189" s="254"/>
      <c r="C189" s="255"/>
      <c r="D189" s="134"/>
      <c r="E189" s="127"/>
      <c r="F189" s="25">
        <f>SUM(F185:F188)</f>
        <v>0</v>
      </c>
      <c r="G189" s="26"/>
      <c r="H189" s="26"/>
      <c r="I189" s="26"/>
      <c r="J189" s="26"/>
      <c r="K189" s="153"/>
      <c r="L189" s="130"/>
      <c r="M189" s="98"/>
    </row>
    <row r="190" spans="1:13" ht="14.5" customHeight="1" x14ac:dyDescent="0.35">
      <c r="A190" s="102">
        <v>36</v>
      </c>
      <c r="B190" s="252" t="s">
        <v>244</v>
      </c>
      <c r="C190" s="220"/>
      <c r="D190" s="119" t="s">
        <v>21</v>
      </c>
      <c r="E190" s="125">
        <v>7250</v>
      </c>
      <c r="F190" s="21">
        <v>0</v>
      </c>
      <c r="G190" s="22">
        <f>E190*F190</f>
        <v>0</v>
      </c>
      <c r="H190" s="22"/>
      <c r="I190" s="22"/>
      <c r="J190" s="22"/>
      <c r="K190" s="122">
        <v>7250</v>
      </c>
      <c r="L190" s="128">
        <f>F194*E190</f>
        <v>0</v>
      </c>
      <c r="M190" s="96">
        <v>1100</v>
      </c>
    </row>
    <row r="191" spans="1:13" x14ac:dyDescent="0.35">
      <c r="A191" s="103"/>
      <c r="B191" s="253"/>
      <c r="C191" s="221"/>
      <c r="D191" s="120"/>
      <c r="E191" s="126"/>
      <c r="F191" s="23">
        <v>0</v>
      </c>
      <c r="G191" s="24"/>
      <c r="H191" s="24">
        <f>E190*F191</f>
        <v>0</v>
      </c>
      <c r="I191" s="24"/>
      <c r="J191" s="24"/>
      <c r="K191" s="123"/>
      <c r="L191" s="129"/>
      <c r="M191" s="97"/>
    </row>
    <row r="192" spans="1:13" x14ac:dyDescent="0.35">
      <c r="A192" s="103"/>
      <c r="B192" s="253"/>
      <c r="C192" s="221"/>
      <c r="D192" s="120"/>
      <c r="E192" s="126"/>
      <c r="F192" s="23">
        <v>0</v>
      </c>
      <c r="G192" s="24"/>
      <c r="H192" s="24"/>
      <c r="I192" s="24">
        <f>E190*F192</f>
        <v>0</v>
      </c>
      <c r="J192" s="24"/>
      <c r="K192" s="123"/>
      <c r="L192" s="129"/>
      <c r="M192" s="97"/>
    </row>
    <row r="193" spans="1:13" x14ac:dyDescent="0.35">
      <c r="A193" s="103"/>
      <c r="B193" s="253"/>
      <c r="C193" s="221"/>
      <c r="D193" s="120"/>
      <c r="E193" s="126"/>
      <c r="F193" s="23">
        <v>0</v>
      </c>
      <c r="G193" s="24"/>
      <c r="H193" s="24"/>
      <c r="I193" s="24"/>
      <c r="J193" s="24">
        <f>E190*F193</f>
        <v>0</v>
      </c>
      <c r="K193" s="123"/>
      <c r="L193" s="129"/>
      <c r="M193" s="97"/>
    </row>
    <row r="194" spans="1:13" x14ac:dyDescent="0.35">
      <c r="A194" s="104"/>
      <c r="B194" s="254"/>
      <c r="C194" s="255"/>
      <c r="D194" s="134"/>
      <c r="E194" s="127"/>
      <c r="F194" s="25">
        <f>SUM(F190:F193)</f>
        <v>0</v>
      </c>
      <c r="G194" s="26"/>
      <c r="H194" s="26"/>
      <c r="I194" s="26"/>
      <c r="J194" s="26"/>
      <c r="K194" s="124"/>
      <c r="L194" s="130"/>
      <c r="M194" s="98"/>
    </row>
    <row r="195" spans="1:13" ht="14.5" customHeight="1" x14ac:dyDescent="0.35">
      <c r="A195" s="102">
        <v>37</v>
      </c>
      <c r="B195" s="252" t="s">
        <v>261</v>
      </c>
      <c r="C195" s="220"/>
      <c r="D195" s="119" t="s">
        <v>21</v>
      </c>
      <c r="E195" s="125">
        <f>M195*1.05</f>
        <v>147</v>
      </c>
      <c r="F195" s="21">
        <v>0</v>
      </c>
      <c r="G195" s="22">
        <f>E195*F195</f>
        <v>0</v>
      </c>
      <c r="H195" s="22"/>
      <c r="I195" s="22"/>
      <c r="J195" s="22"/>
      <c r="K195" s="122">
        <v>147</v>
      </c>
      <c r="L195" s="128">
        <f>F199*E195</f>
        <v>0</v>
      </c>
      <c r="M195" s="96">
        <v>140</v>
      </c>
    </row>
    <row r="196" spans="1:13" x14ac:dyDescent="0.35">
      <c r="A196" s="103"/>
      <c r="B196" s="253"/>
      <c r="C196" s="221"/>
      <c r="D196" s="120"/>
      <c r="E196" s="126"/>
      <c r="F196" s="23">
        <v>0</v>
      </c>
      <c r="G196" s="24"/>
      <c r="H196" s="24">
        <f>E195*F196</f>
        <v>0</v>
      </c>
      <c r="I196" s="24"/>
      <c r="J196" s="24"/>
      <c r="K196" s="123"/>
      <c r="L196" s="129"/>
      <c r="M196" s="97"/>
    </row>
    <row r="197" spans="1:13" x14ac:dyDescent="0.35">
      <c r="A197" s="103"/>
      <c r="B197" s="253"/>
      <c r="C197" s="221"/>
      <c r="D197" s="120"/>
      <c r="E197" s="126"/>
      <c r="F197" s="23">
        <v>0</v>
      </c>
      <c r="G197" s="24"/>
      <c r="H197" s="24"/>
      <c r="I197" s="24">
        <f>E195*F197</f>
        <v>0</v>
      </c>
      <c r="J197" s="24"/>
      <c r="K197" s="123"/>
      <c r="L197" s="129"/>
      <c r="M197" s="97"/>
    </row>
    <row r="198" spans="1:13" x14ac:dyDescent="0.35">
      <c r="A198" s="103"/>
      <c r="B198" s="253"/>
      <c r="C198" s="221"/>
      <c r="D198" s="120"/>
      <c r="E198" s="126"/>
      <c r="F198" s="23">
        <v>0</v>
      </c>
      <c r="G198" s="24"/>
      <c r="H198" s="24"/>
      <c r="I198" s="24"/>
      <c r="J198" s="24">
        <f>E195*F198</f>
        <v>0</v>
      </c>
      <c r="K198" s="123"/>
      <c r="L198" s="129"/>
      <c r="M198" s="97"/>
    </row>
    <row r="199" spans="1:13" x14ac:dyDescent="0.35">
      <c r="A199" s="104"/>
      <c r="B199" s="254"/>
      <c r="C199" s="255"/>
      <c r="D199" s="134"/>
      <c r="E199" s="127"/>
      <c r="F199" s="25">
        <f>SUM(F195:F198)</f>
        <v>0</v>
      </c>
      <c r="G199" s="26"/>
      <c r="H199" s="26"/>
      <c r="I199" s="26"/>
      <c r="J199" s="26"/>
      <c r="K199" s="124"/>
      <c r="L199" s="130"/>
      <c r="M199" s="98"/>
    </row>
    <row r="200" spans="1:13" x14ac:dyDescent="0.35">
      <c r="A200" s="18"/>
      <c r="B200" s="142" t="s">
        <v>48</v>
      </c>
      <c r="C200" s="143"/>
      <c r="D200" s="143"/>
      <c r="E200" s="143"/>
      <c r="F200" s="143"/>
      <c r="G200" s="144"/>
      <c r="H200" s="19"/>
      <c r="I200" s="19"/>
      <c r="J200" s="19"/>
      <c r="K200" s="80"/>
      <c r="L200" s="20"/>
    </row>
    <row r="201" spans="1:13" ht="15" customHeight="1" x14ac:dyDescent="0.35">
      <c r="A201" s="102">
        <v>38</v>
      </c>
      <c r="B201" s="252" t="s">
        <v>308</v>
      </c>
      <c r="C201" s="220"/>
      <c r="D201" s="111" t="s">
        <v>21</v>
      </c>
      <c r="E201" s="114">
        <v>5795</v>
      </c>
      <c r="F201" s="21">
        <v>0</v>
      </c>
      <c r="G201" s="22">
        <f>E201*F201</f>
        <v>0</v>
      </c>
      <c r="H201" s="22"/>
      <c r="I201" s="22"/>
      <c r="J201" s="22"/>
      <c r="K201" s="122">
        <v>5795</v>
      </c>
      <c r="L201" s="99">
        <f>F205*E201</f>
        <v>0</v>
      </c>
      <c r="M201" s="96">
        <v>7205</v>
      </c>
    </row>
    <row r="202" spans="1:13" x14ac:dyDescent="0.35">
      <c r="A202" s="103"/>
      <c r="B202" s="253"/>
      <c r="C202" s="221"/>
      <c r="D202" s="112"/>
      <c r="E202" s="115"/>
      <c r="F202" s="23">
        <v>0</v>
      </c>
      <c r="G202" s="24"/>
      <c r="H202" s="24">
        <f>E201*F202</f>
        <v>0</v>
      </c>
      <c r="I202" s="24"/>
      <c r="J202" s="24"/>
      <c r="K202" s="123"/>
      <c r="L202" s="100"/>
      <c r="M202" s="97"/>
    </row>
    <row r="203" spans="1:13" x14ac:dyDescent="0.35">
      <c r="A203" s="103"/>
      <c r="B203" s="253"/>
      <c r="C203" s="221"/>
      <c r="D203" s="112"/>
      <c r="E203" s="115"/>
      <c r="F203" s="23">
        <v>0</v>
      </c>
      <c r="G203" s="24"/>
      <c r="H203" s="24"/>
      <c r="I203" s="24">
        <f>E201*F203</f>
        <v>0</v>
      </c>
      <c r="J203" s="24"/>
      <c r="K203" s="123"/>
      <c r="L203" s="100"/>
      <c r="M203" s="97"/>
    </row>
    <row r="204" spans="1:13" x14ac:dyDescent="0.35">
      <c r="A204" s="103"/>
      <c r="B204" s="253"/>
      <c r="C204" s="221"/>
      <c r="D204" s="112"/>
      <c r="E204" s="115"/>
      <c r="F204" s="23">
        <v>0</v>
      </c>
      <c r="G204" s="24"/>
      <c r="H204" s="24"/>
      <c r="I204" s="24"/>
      <c r="J204" s="24">
        <f>E201*F204</f>
        <v>0</v>
      </c>
      <c r="K204" s="123"/>
      <c r="L204" s="100"/>
      <c r="M204" s="97"/>
    </row>
    <row r="205" spans="1:13" x14ac:dyDescent="0.35">
      <c r="A205" s="104"/>
      <c r="B205" s="254"/>
      <c r="C205" s="255"/>
      <c r="D205" s="113"/>
      <c r="E205" s="116"/>
      <c r="F205" s="25">
        <f>SUM(F201:F204)</f>
        <v>0</v>
      </c>
      <c r="G205" s="26"/>
      <c r="H205" s="26"/>
      <c r="I205" s="26"/>
      <c r="J205" s="26"/>
      <c r="K205" s="124"/>
      <c r="L205" s="101"/>
      <c r="M205" s="98"/>
    </row>
    <row r="206" spans="1:13" ht="15" customHeight="1" x14ac:dyDescent="0.35">
      <c r="A206" s="102">
        <v>39</v>
      </c>
      <c r="B206" s="252" t="s">
        <v>201</v>
      </c>
      <c r="C206" s="220"/>
      <c r="D206" s="111" t="s">
        <v>21</v>
      </c>
      <c r="E206" s="114">
        <v>205</v>
      </c>
      <c r="F206" s="21">
        <v>0</v>
      </c>
      <c r="G206" s="22">
        <f>E206*F206</f>
        <v>0</v>
      </c>
      <c r="H206" s="22"/>
      <c r="I206" s="22"/>
      <c r="J206" s="22"/>
      <c r="K206" s="122">
        <v>205</v>
      </c>
      <c r="L206" s="99">
        <f>F210*E206</f>
        <v>0</v>
      </c>
      <c r="M206" s="96">
        <v>195</v>
      </c>
    </row>
    <row r="207" spans="1:13" x14ac:dyDescent="0.35">
      <c r="A207" s="103"/>
      <c r="B207" s="253"/>
      <c r="C207" s="221"/>
      <c r="D207" s="112"/>
      <c r="E207" s="115"/>
      <c r="F207" s="23">
        <v>0</v>
      </c>
      <c r="G207" s="24"/>
      <c r="H207" s="24">
        <f>E206*F207</f>
        <v>0</v>
      </c>
      <c r="I207" s="24"/>
      <c r="J207" s="24"/>
      <c r="K207" s="123"/>
      <c r="L207" s="100"/>
      <c r="M207" s="97"/>
    </row>
    <row r="208" spans="1:13" x14ac:dyDescent="0.35">
      <c r="A208" s="103"/>
      <c r="B208" s="253"/>
      <c r="C208" s="221"/>
      <c r="D208" s="112"/>
      <c r="E208" s="115"/>
      <c r="F208" s="23">
        <v>0</v>
      </c>
      <c r="G208" s="24"/>
      <c r="H208" s="24"/>
      <c r="I208" s="24">
        <f>E206*F208</f>
        <v>0</v>
      </c>
      <c r="J208" s="24"/>
      <c r="K208" s="123"/>
      <c r="L208" s="100"/>
      <c r="M208" s="97"/>
    </row>
    <row r="209" spans="1:13" x14ac:dyDescent="0.35">
      <c r="A209" s="103"/>
      <c r="B209" s="253"/>
      <c r="C209" s="221"/>
      <c r="D209" s="112"/>
      <c r="E209" s="115"/>
      <c r="F209" s="23">
        <v>0</v>
      </c>
      <c r="G209" s="24"/>
      <c r="H209" s="24"/>
      <c r="I209" s="24"/>
      <c r="J209" s="24">
        <f>E206*F209</f>
        <v>0</v>
      </c>
      <c r="K209" s="123"/>
      <c r="L209" s="100"/>
      <c r="M209" s="97"/>
    </row>
    <row r="210" spans="1:13" x14ac:dyDescent="0.35">
      <c r="A210" s="104"/>
      <c r="B210" s="254"/>
      <c r="C210" s="255"/>
      <c r="D210" s="113"/>
      <c r="E210" s="116"/>
      <c r="F210" s="25">
        <f>SUM(F206:F209)</f>
        <v>0</v>
      </c>
      <c r="G210" s="26"/>
      <c r="H210" s="26"/>
      <c r="I210" s="26"/>
      <c r="J210" s="26"/>
      <c r="K210" s="124"/>
      <c r="L210" s="101"/>
      <c r="M210" s="98"/>
    </row>
    <row r="211" spans="1:13" ht="15" customHeight="1" x14ac:dyDescent="0.35">
      <c r="A211" s="102">
        <v>40</v>
      </c>
      <c r="B211" s="252" t="s">
        <v>197</v>
      </c>
      <c r="C211" s="220"/>
      <c r="D211" s="111" t="s">
        <v>21</v>
      </c>
      <c r="E211" s="114">
        <v>200</v>
      </c>
      <c r="F211" s="21">
        <v>0</v>
      </c>
      <c r="G211" s="22">
        <f>E211*F211</f>
        <v>0</v>
      </c>
      <c r="H211" s="22"/>
      <c r="I211" s="22"/>
      <c r="J211" s="22"/>
      <c r="K211" s="122">
        <v>200</v>
      </c>
      <c r="L211" s="99">
        <f>F215*E211</f>
        <v>0</v>
      </c>
      <c r="M211" s="96">
        <v>195</v>
      </c>
    </row>
    <row r="212" spans="1:13" x14ac:dyDescent="0.35">
      <c r="A212" s="103"/>
      <c r="B212" s="253"/>
      <c r="C212" s="221"/>
      <c r="D212" s="112"/>
      <c r="E212" s="115"/>
      <c r="F212" s="23">
        <v>0</v>
      </c>
      <c r="G212" s="24"/>
      <c r="H212" s="24">
        <f>E211*F212</f>
        <v>0</v>
      </c>
      <c r="I212" s="24"/>
      <c r="J212" s="24"/>
      <c r="K212" s="123"/>
      <c r="L212" s="100"/>
      <c r="M212" s="97"/>
    </row>
    <row r="213" spans="1:13" x14ac:dyDescent="0.35">
      <c r="A213" s="103"/>
      <c r="B213" s="253"/>
      <c r="C213" s="221"/>
      <c r="D213" s="112"/>
      <c r="E213" s="115"/>
      <c r="F213" s="23">
        <v>0</v>
      </c>
      <c r="G213" s="24"/>
      <c r="H213" s="24"/>
      <c r="I213" s="24">
        <f>E211*F213</f>
        <v>0</v>
      </c>
      <c r="J213" s="24"/>
      <c r="K213" s="123"/>
      <c r="L213" s="100"/>
      <c r="M213" s="97"/>
    </row>
    <row r="214" spans="1:13" x14ac:dyDescent="0.35">
      <c r="A214" s="103"/>
      <c r="B214" s="253"/>
      <c r="C214" s="221"/>
      <c r="D214" s="112"/>
      <c r="E214" s="115"/>
      <c r="F214" s="23">
        <v>0</v>
      </c>
      <c r="G214" s="24"/>
      <c r="H214" s="24"/>
      <c r="I214" s="24"/>
      <c r="J214" s="24">
        <f>E211*F214</f>
        <v>0</v>
      </c>
      <c r="K214" s="123"/>
      <c r="L214" s="100"/>
      <c r="M214" s="97"/>
    </row>
    <row r="215" spans="1:13" x14ac:dyDescent="0.35">
      <c r="A215" s="104"/>
      <c r="B215" s="254"/>
      <c r="C215" s="255"/>
      <c r="D215" s="113"/>
      <c r="E215" s="116"/>
      <c r="F215" s="25">
        <f>SUM(F211:F214)</f>
        <v>0</v>
      </c>
      <c r="G215" s="26"/>
      <c r="H215" s="26"/>
      <c r="I215" s="26"/>
      <c r="J215" s="26"/>
      <c r="K215" s="124"/>
      <c r="L215" s="101"/>
      <c r="M215" s="98"/>
    </row>
    <row r="216" spans="1:13" ht="15" customHeight="1" x14ac:dyDescent="0.35">
      <c r="A216" s="102">
        <v>41</v>
      </c>
      <c r="B216" s="252" t="s">
        <v>309</v>
      </c>
      <c r="C216" s="220"/>
      <c r="D216" s="111" t="s">
        <v>21</v>
      </c>
      <c r="E216" s="114">
        <f>M216*1.05</f>
        <v>105</v>
      </c>
      <c r="F216" s="21">
        <v>0</v>
      </c>
      <c r="G216" s="22">
        <f>E216*F216</f>
        <v>0</v>
      </c>
      <c r="H216" s="22"/>
      <c r="I216" s="22"/>
      <c r="J216" s="22"/>
      <c r="K216" s="122">
        <v>105</v>
      </c>
      <c r="L216" s="99">
        <f>F220*E216</f>
        <v>0</v>
      </c>
      <c r="M216" s="96">
        <v>100</v>
      </c>
    </row>
    <row r="217" spans="1:13" x14ac:dyDescent="0.35">
      <c r="A217" s="103"/>
      <c r="B217" s="253"/>
      <c r="C217" s="221"/>
      <c r="D217" s="112"/>
      <c r="E217" s="115"/>
      <c r="F217" s="23">
        <v>0</v>
      </c>
      <c r="G217" s="24"/>
      <c r="H217" s="24">
        <f>E216*F217</f>
        <v>0</v>
      </c>
      <c r="I217" s="24"/>
      <c r="J217" s="24"/>
      <c r="K217" s="123"/>
      <c r="L217" s="100"/>
      <c r="M217" s="97"/>
    </row>
    <row r="218" spans="1:13" x14ac:dyDescent="0.35">
      <c r="A218" s="103"/>
      <c r="B218" s="253"/>
      <c r="C218" s="221"/>
      <c r="D218" s="112"/>
      <c r="E218" s="115"/>
      <c r="F218" s="23">
        <v>0</v>
      </c>
      <c r="G218" s="24"/>
      <c r="H218" s="24"/>
      <c r="I218" s="24">
        <f>E216*F218</f>
        <v>0</v>
      </c>
      <c r="J218" s="24"/>
      <c r="K218" s="123"/>
      <c r="L218" s="100"/>
      <c r="M218" s="97"/>
    </row>
    <row r="219" spans="1:13" x14ac:dyDescent="0.35">
      <c r="A219" s="103"/>
      <c r="B219" s="253"/>
      <c r="C219" s="221"/>
      <c r="D219" s="112"/>
      <c r="E219" s="115"/>
      <c r="F219" s="23">
        <v>0</v>
      </c>
      <c r="G219" s="24"/>
      <c r="H219" s="24"/>
      <c r="I219" s="24"/>
      <c r="J219" s="24">
        <f>E216*F219</f>
        <v>0</v>
      </c>
      <c r="K219" s="123"/>
      <c r="L219" s="100"/>
      <c r="M219" s="97"/>
    </row>
    <row r="220" spans="1:13" x14ac:dyDescent="0.35">
      <c r="A220" s="104"/>
      <c r="B220" s="254"/>
      <c r="C220" s="255"/>
      <c r="D220" s="113"/>
      <c r="E220" s="116"/>
      <c r="F220" s="25">
        <f>SUM(F216:F219)</f>
        <v>0</v>
      </c>
      <c r="G220" s="26"/>
      <c r="H220" s="26"/>
      <c r="I220" s="26"/>
      <c r="J220" s="26"/>
      <c r="K220" s="124"/>
      <c r="L220" s="101"/>
      <c r="M220" s="98"/>
    </row>
    <row r="221" spans="1:13" ht="14.5" customHeight="1" x14ac:dyDescent="0.35">
      <c r="A221" s="102">
        <v>42</v>
      </c>
      <c r="B221" s="252" t="s">
        <v>245</v>
      </c>
      <c r="C221" s="220"/>
      <c r="D221" s="111" t="s">
        <v>21</v>
      </c>
      <c r="E221" s="114">
        <v>415</v>
      </c>
      <c r="F221" s="21">
        <v>0</v>
      </c>
      <c r="G221" s="22">
        <f>E221*F221</f>
        <v>0</v>
      </c>
      <c r="H221" s="22"/>
      <c r="I221" s="22"/>
      <c r="J221" s="22"/>
      <c r="K221" s="122">
        <v>415</v>
      </c>
      <c r="L221" s="99">
        <f>F225*E221</f>
        <v>0</v>
      </c>
      <c r="M221" s="96">
        <v>393</v>
      </c>
    </row>
    <row r="222" spans="1:13" x14ac:dyDescent="0.35">
      <c r="A222" s="103"/>
      <c r="B222" s="253"/>
      <c r="C222" s="221"/>
      <c r="D222" s="112"/>
      <c r="E222" s="115"/>
      <c r="F222" s="23">
        <v>0</v>
      </c>
      <c r="G222" s="24"/>
      <c r="H222" s="24">
        <f>E221*F222</f>
        <v>0</v>
      </c>
      <c r="I222" s="24"/>
      <c r="J222" s="24"/>
      <c r="K222" s="123"/>
      <c r="L222" s="100"/>
      <c r="M222" s="97"/>
    </row>
    <row r="223" spans="1:13" x14ac:dyDescent="0.35">
      <c r="A223" s="103"/>
      <c r="B223" s="253"/>
      <c r="C223" s="221"/>
      <c r="D223" s="112"/>
      <c r="E223" s="115"/>
      <c r="F223" s="23">
        <v>0</v>
      </c>
      <c r="G223" s="24"/>
      <c r="H223" s="24"/>
      <c r="I223" s="24">
        <f>E221*F223</f>
        <v>0</v>
      </c>
      <c r="J223" s="24"/>
      <c r="K223" s="123"/>
      <c r="L223" s="100"/>
      <c r="M223" s="97"/>
    </row>
    <row r="224" spans="1:13" x14ac:dyDescent="0.35">
      <c r="A224" s="103"/>
      <c r="B224" s="253"/>
      <c r="C224" s="221"/>
      <c r="D224" s="112"/>
      <c r="E224" s="115"/>
      <c r="F224" s="23">
        <v>0</v>
      </c>
      <c r="G224" s="24"/>
      <c r="H224" s="24"/>
      <c r="I224" s="24"/>
      <c r="J224" s="24">
        <f>E221*F224</f>
        <v>0</v>
      </c>
      <c r="K224" s="123"/>
      <c r="L224" s="100"/>
      <c r="M224" s="97"/>
    </row>
    <row r="225" spans="1:14" x14ac:dyDescent="0.35">
      <c r="A225" s="104"/>
      <c r="B225" s="254"/>
      <c r="C225" s="255"/>
      <c r="D225" s="113"/>
      <c r="E225" s="116"/>
      <c r="F225" s="25">
        <f>SUM(F221:F224)</f>
        <v>0</v>
      </c>
      <c r="G225" s="26"/>
      <c r="H225" s="26"/>
      <c r="I225" s="26"/>
      <c r="J225" s="26"/>
      <c r="K225" s="124"/>
      <c r="L225" s="101"/>
      <c r="M225" s="98"/>
    </row>
    <row r="226" spans="1:14" ht="14.5" customHeight="1" x14ac:dyDescent="0.35">
      <c r="A226" s="102">
        <v>43</v>
      </c>
      <c r="B226" s="252" t="s">
        <v>329</v>
      </c>
      <c r="C226" s="220"/>
      <c r="D226" s="111" t="s">
        <v>21</v>
      </c>
      <c r="E226" s="114">
        <v>1770</v>
      </c>
      <c r="F226" s="21">
        <v>0</v>
      </c>
      <c r="G226" s="22">
        <f>E226*F226</f>
        <v>0</v>
      </c>
      <c r="H226" s="22"/>
      <c r="I226" s="22"/>
      <c r="J226" s="22"/>
      <c r="K226" s="204" t="s">
        <v>342</v>
      </c>
      <c r="L226" s="99">
        <f>F230*E226</f>
        <v>0</v>
      </c>
      <c r="M226" s="96">
        <v>1684</v>
      </c>
    </row>
    <row r="227" spans="1:14" x14ac:dyDescent="0.35">
      <c r="A227" s="103"/>
      <c r="B227" s="253"/>
      <c r="C227" s="221"/>
      <c r="D227" s="112"/>
      <c r="E227" s="115"/>
      <c r="F227" s="23">
        <v>0</v>
      </c>
      <c r="G227" s="24"/>
      <c r="H227" s="24">
        <f>E226*F227</f>
        <v>0</v>
      </c>
      <c r="I227" s="24"/>
      <c r="J227" s="24"/>
      <c r="K227" s="123"/>
      <c r="L227" s="100"/>
      <c r="M227" s="97"/>
    </row>
    <row r="228" spans="1:14" x14ac:dyDescent="0.35">
      <c r="A228" s="103"/>
      <c r="B228" s="253"/>
      <c r="C228" s="221"/>
      <c r="D228" s="112"/>
      <c r="E228" s="115"/>
      <c r="F228" s="23">
        <v>0</v>
      </c>
      <c r="G228" s="24"/>
      <c r="H228" s="24"/>
      <c r="I228" s="24">
        <f>E226*F228</f>
        <v>0</v>
      </c>
      <c r="J228" s="24"/>
      <c r="K228" s="123"/>
      <c r="L228" s="100"/>
      <c r="M228" s="97"/>
      <c r="N228" s="55"/>
    </row>
    <row r="229" spans="1:14" x14ac:dyDescent="0.35">
      <c r="A229" s="103"/>
      <c r="B229" s="253"/>
      <c r="C229" s="221"/>
      <c r="D229" s="112"/>
      <c r="E229" s="115"/>
      <c r="F229" s="23">
        <v>0</v>
      </c>
      <c r="G229" s="24"/>
      <c r="H229" s="24"/>
      <c r="I229" s="24"/>
      <c r="J229" s="24">
        <f>E226*F229</f>
        <v>0</v>
      </c>
      <c r="K229" s="123"/>
      <c r="L229" s="100"/>
      <c r="M229" s="97"/>
    </row>
    <row r="230" spans="1:14" ht="29.25" customHeight="1" x14ac:dyDescent="0.35">
      <c r="A230" s="104"/>
      <c r="B230" s="254"/>
      <c r="C230" s="255"/>
      <c r="D230" s="113"/>
      <c r="E230" s="116"/>
      <c r="F230" s="25">
        <f>SUM(F226:F229)</f>
        <v>0</v>
      </c>
      <c r="G230" s="26"/>
      <c r="H230" s="26"/>
      <c r="I230" s="26"/>
      <c r="J230" s="26"/>
      <c r="K230" s="124"/>
      <c r="L230" s="101"/>
      <c r="M230" s="98"/>
    </row>
    <row r="231" spans="1:14" ht="14.5" customHeight="1" x14ac:dyDescent="0.35">
      <c r="A231" s="102">
        <v>44</v>
      </c>
      <c r="B231" s="252" t="s">
        <v>297</v>
      </c>
      <c r="C231" s="220"/>
      <c r="D231" s="111" t="s">
        <v>21</v>
      </c>
      <c r="E231" s="114">
        <v>5401</v>
      </c>
      <c r="F231" s="21">
        <v>0</v>
      </c>
      <c r="G231" s="22">
        <f>E231*F231</f>
        <v>0</v>
      </c>
      <c r="H231" s="22"/>
      <c r="I231" s="22"/>
      <c r="J231" s="22"/>
      <c r="K231" s="122">
        <v>5401</v>
      </c>
      <c r="L231" s="99">
        <f>F235*E231</f>
        <v>0</v>
      </c>
      <c r="M231" s="96">
        <v>5144</v>
      </c>
    </row>
    <row r="232" spans="1:14" x14ac:dyDescent="0.35">
      <c r="A232" s="103"/>
      <c r="B232" s="253"/>
      <c r="C232" s="221"/>
      <c r="D232" s="112"/>
      <c r="E232" s="115"/>
      <c r="F232" s="23">
        <v>0</v>
      </c>
      <c r="G232" s="24"/>
      <c r="H232" s="24">
        <f>E231*F232</f>
        <v>0</v>
      </c>
      <c r="I232" s="24"/>
      <c r="J232" s="24"/>
      <c r="K232" s="123"/>
      <c r="L232" s="100"/>
      <c r="M232" s="97"/>
    </row>
    <row r="233" spans="1:14" x14ac:dyDescent="0.35">
      <c r="A233" s="103"/>
      <c r="B233" s="253"/>
      <c r="C233" s="221"/>
      <c r="D233" s="112"/>
      <c r="E233" s="115"/>
      <c r="F233" s="23">
        <v>0</v>
      </c>
      <c r="G233" s="24"/>
      <c r="H233" s="24"/>
      <c r="I233" s="24">
        <f>E231*F233</f>
        <v>0</v>
      </c>
      <c r="J233" s="24"/>
      <c r="K233" s="123"/>
      <c r="L233" s="100"/>
      <c r="M233" s="97"/>
      <c r="N233" s="55"/>
    </row>
    <row r="234" spans="1:14" x14ac:dyDescent="0.35">
      <c r="A234" s="103"/>
      <c r="B234" s="253"/>
      <c r="C234" s="221"/>
      <c r="D234" s="112"/>
      <c r="E234" s="115"/>
      <c r="F234" s="23">
        <v>0</v>
      </c>
      <c r="G234" s="24"/>
      <c r="H234" s="24"/>
      <c r="I234" s="24"/>
      <c r="J234" s="24">
        <f>E231*F234</f>
        <v>0</v>
      </c>
      <c r="K234" s="123"/>
      <c r="L234" s="100"/>
      <c r="M234" s="97"/>
    </row>
    <row r="235" spans="1:14" ht="38.25" customHeight="1" x14ac:dyDescent="0.35">
      <c r="A235" s="104"/>
      <c r="B235" s="254"/>
      <c r="C235" s="255"/>
      <c r="D235" s="113"/>
      <c r="E235" s="116"/>
      <c r="F235" s="25">
        <f>SUM(F231:F234)</f>
        <v>0</v>
      </c>
      <c r="G235" s="26"/>
      <c r="H235" s="26"/>
      <c r="I235" s="26"/>
      <c r="J235" s="26"/>
      <c r="K235" s="124"/>
      <c r="L235" s="101"/>
      <c r="M235" s="98"/>
    </row>
    <row r="236" spans="1:14" ht="14.5" customHeight="1" x14ac:dyDescent="0.35">
      <c r="A236" s="102">
        <v>45</v>
      </c>
      <c r="B236" s="252" t="s">
        <v>53</v>
      </c>
      <c r="C236" s="220"/>
      <c r="D236" s="111" t="s">
        <v>21</v>
      </c>
      <c r="E236" s="114">
        <v>1</v>
      </c>
      <c r="F236" s="21">
        <v>0</v>
      </c>
      <c r="G236" s="22">
        <f>E236*F236</f>
        <v>0</v>
      </c>
      <c r="H236" s="22"/>
      <c r="I236" s="22"/>
      <c r="J236" s="22"/>
      <c r="K236" s="122">
        <v>1</v>
      </c>
      <c r="L236" s="99">
        <f>F240*E236</f>
        <v>0</v>
      </c>
      <c r="M236" s="96">
        <v>1</v>
      </c>
    </row>
    <row r="237" spans="1:14" x14ac:dyDescent="0.35">
      <c r="A237" s="103"/>
      <c r="B237" s="253"/>
      <c r="C237" s="221"/>
      <c r="D237" s="112"/>
      <c r="E237" s="115"/>
      <c r="F237" s="23">
        <v>0</v>
      </c>
      <c r="G237" s="24"/>
      <c r="H237" s="24">
        <f>E236*F237</f>
        <v>0</v>
      </c>
      <c r="I237" s="24"/>
      <c r="J237" s="24"/>
      <c r="K237" s="123"/>
      <c r="L237" s="100"/>
      <c r="M237" s="97"/>
    </row>
    <row r="238" spans="1:14" x14ac:dyDescent="0.35">
      <c r="A238" s="103"/>
      <c r="B238" s="253"/>
      <c r="C238" s="221"/>
      <c r="D238" s="112"/>
      <c r="E238" s="115"/>
      <c r="F238" s="23">
        <v>0</v>
      </c>
      <c r="G238" s="24"/>
      <c r="H238" s="24"/>
      <c r="I238" s="24">
        <f>E236*F238</f>
        <v>0</v>
      </c>
      <c r="J238" s="24"/>
      <c r="K238" s="123"/>
      <c r="L238" s="100"/>
      <c r="M238" s="97"/>
    </row>
    <row r="239" spans="1:14" x14ac:dyDescent="0.35">
      <c r="A239" s="103"/>
      <c r="B239" s="253"/>
      <c r="C239" s="221"/>
      <c r="D239" s="112"/>
      <c r="E239" s="115"/>
      <c r="F239" s="23">
        <v>0</v>
      </c>
      <c r="G239" s="24"/>
      <c r="H239" s="24"/>
      <c r="I239" s="24"/>
      <c r="J239" s="24">
        <f>E236*F239</f>
        <v>0</v>
      </c>
      <c r="K239" s="123"/>
      <c r="L239" s="100"/>
      <c r="M239" s="97"/>
    </row>
    <row r="240" spans="1:14" x14ac:dyDescent="0.35">
      <c r="A240" s="104"/>
      <c r="B240" s="254"/>
      <c r="C240" s="255"/>
      <c r="D240" s="113"/>
      <c r="E240" s="116"/>
      <c r="F240" s="25">
        <f>SUM(F236:F239)</f>
        <v>0</v>
      </c>
      <c r="G240" s="26"/>
      <c r="H240" s="26"/>
      <c r="I240" s="26"/>
      <c r="J240" s="26"/>
      <c r="K240" s="124"/>
      <c r="L240" s="101"/>
      <c r="M240" s="98"/>
    </row>
    <row r="241" spans="1:13" ht="14.5" customHeight="1" x14ac:dyDescent="0.35">
      <c r="A241" s="102">
        <v>46</v>
      </c>
      <c r="B241" s="252" t="s">
        <v>298</v>
      </c>
      <c r="C241" s="220"/>
      <c r="D241" s="111" t="s">
        <v>21</v>
      </c>
      <c r="E241" s="114">
        <v>2</v>
      </c>
      <c r="F241" s="21">
        <v>0</v>
      </c>
      <c r="G241" s="22">
        <f>E241*F241</f>
        <v>0</v>
      </c>
      <c r="H241" s="22"/>
      <c r="I241" s="22"/>
      <c r="J241" s="22"/>
      <c r="K241" s="122">
        <v>2</v>
      </c>
      <c r="L241" s="99">
        <f>F245*E241</f>
        <v>0</v>
      </c>
      <c r="M241" s="96">
        <v>2</v>
      </c>
    </row>
    <row r="242" spans="1:13" x14ac:dyDescent="0.35">
      <c r="A242" s="103"/>
      <c r="B242" s="253"/>
      <c r="C242" s="221"/>
      <c r="D242" s="112"/>
      <c r="E242" s="115"/>
      <c r="F242" s="23">
        <v>0</v>
      </c>
      <c r="G242" s="24"/>
      <c r="H242" s="24">
        <f>E241*F242</f>
        <v>0</v>
      </c>
      <c r="I242" s="24"/>
      <c r="J242" s="24"/>
      <c r="K242" s="123"/>
      <c r="L242" s="100"/>
      <c r="M242" s="97"/>
    </row>
    <row r="243" spans="1:13" x14ac:dyDescent="0.35">
      <c r="A243" s="103"/>
      <c r="B243" s="253"/>
      <c r="C243" s="221"/>
      <c r="D243" s="112"/>
      <c r="E243" s="115"/>
      <c r="F243" s="23">
        <v>0</v>
      </c>
      <c r="G243" s="24"/>
      <c r="H243" s="24"/>
      <c r="I243" s="24">
        <f>E241*F243</f>
        <v>0</v>
      </c>
      <c r="J243" s="24"/>
      <c r="K243" s="123"/>
      <c r="L243" s="100"/>
      <c r="M243" s="97"/>
    </row>
    <row r="244" spans="1:13" x14ac:dyDescent="0.35">
      <c r="A244" s="103"/>
      <c r="B244" s="253"/>
      <c r="C244" s="221"/>
      <c r="D244" s="112"/>
      <c r="E244" s="115"/>
      <c r="F244" s="23">
        <v>0</v>
      </c>
      <c r="G244" s="24"/>
      <c r="H244" s="24"/>
      <c r="I244" s="24"/>
      <c r="J244" s="24">
        <f>E241*F244</f>
        <v>0</v>
      </c>
      <c r="K244" s="123"/>
      <c r="L244" s="100"/>
      <c r="M244" s="97"/>
    </row>
    <row r="245" spans="1:13" x14ac:dyDescent="0.35">
      <c r="A245" s="104"/>
      <c r="B245" s="254"/>
      <c r="C245" s="255"/>
      <c r="D245" s="113"/>
      <c r="E245" s="116"/>
      <c r="F245" s="25">
        <f>SUM(F241:F244)</f>
        <v>0</v>
      </c>
      <c r="G245" s="26"/>
      <c r="H245" s="26"/>
      <c r="I245" s="26"/>
      <c r="J245" s="26"/>
      <c r="K245" s="124"/>
      <c r="L245" s="101"/>
      <c r="M245" s="98"/>
    </row>
    <row r="246" spans="1:13" ht="14.5" customHeight="1" x14ac:dyDescent="0.35">
      <c r="A246" s="102">
        <v>47</v>
      </c>
      <c r="B246" s="252" t="s">
        <v>228</v>
      </c>
      <c r="C246" s="220"/>
      <c r="D246" s="111" t="s">
        <v>21</v>
      </c>
      <c r="E246" s="114">
        <v>2.5</v>
      </c>
      <c r="F246" s="21">
        <v>0</v>
      </c>
      <c r="G246" s="22">
        <f>E246*F246</f>
        <v>0</v>
      </c>
      <c r="H246" s="22"/>
      <c r="I246" s="22"/>
      <c r="J246" s="22"/>
      <c r="K246" s="122">
        <v>2.5</v>
      </c>
      <c r="L246" s="99">
        <f>F250*E246</f>
        <v>0</v>
      </c>
      <c r="M246" s="96">
        <v>2</v>
      </c>
    </row>
    <row r="247" spans="1:13" x14ac:dyDescent="0.35">
      <c r="A247" s="103"/>
      <c r="B247" s="253"/>
      <c r="C247" s="221"/>
      <c r="D247" s="112"/>
      <c r="E247" s="115"/>
      <c r="F247" s="23">
        <v>0</v>
      </c>
      <c r="G247" s="24"/>
      <c r="H247" s="24">
        <f>E246*F247</f>
        <v>0</v>
      </c>
      <c r="I247" s="24"/>
      <c r="J247" s="24"/>
      <c r="K247" s="123"/>
      <c r="L247" s="100"/>
      <c r="M247" s="97"/>
    </row>
    <row r="248" spans="1:13" x14ac:dyDescent="0.35">
      <c r="A248" s="103"/>
      <c r="B248" s="253"/>
      <c r="C248" s="221"/>
      <c r="D248" s="112"/>
      <c r="E248" s="115"/>
      <c r="F248" s="23">
        <v>0</v>
      </c>
      <c r="G248" s="24"/>
      <c r="H248" s="24"/>
      <c r="I248" s="24">
        <f>E246*F248</f>
        <v>0</v>
      </c>
      <c r="J248" s="24"/>
      <c r="K248" s="123"/>
      <c r="L248" s="100"/>
      <c r="M248" s="97"/>
    </row>
    <row r="249" spans="1:13" x14ac:dyDescent="0.35">
      <c r="A249" s="103"/>
      <c r="B249" s="253"/>
      <c r="C249" s="221"/>
      <c r="D249" s="112"/>
      <c r="E249" s="115"/>
      <c r="F249" s="23">
        <v>0</v>
      </c>
      <c r="G249" s="24"/>
      <c r="H249" s="24"/>
      <c r="I249" s="24"/>
      <c r="J249" s="24">
        <f>E246*F249</f>
        <v>0</v>
      </c>
      <c r="K249" s="123"/>
      <c r="L249" s="100"/>
      <c r="M249" s="97"/>
    </row>
    <row r="250" spans="1:13" x14ac:dyDescent="0.35">
      <c r="A250" s="104"/>
      <c r="B250" s="254"/>
      <c r="C250" s="255"/>
      <c r="D250" s="113"/>
      <c r="E250" s="116"/>
      <c r="F250" s="25">
        <f>SUM(F246:F249)</f>
        <v>0</v>
      </c>
      <c r="G250" s="26"/>
      <c r="H250" s="26"/>
      <c r="I250" s="26"/>
      <c r="J250" s="26"/>
      <c r="K250" s="124"/>
      <c r="L250" s="101"/>
      <c r="M250" s="98"/>
    </row>
    <row r="251" spans="1:13" ht="14.5" customHeight="1" x14ac:dyDescent="0.35">
      <c r="A251" s="102">
        <v>48</v>
      </c>
      <c r="B251" s="252" t="s">
        <v>284</v>
      </c>
      <c r="C251" s="220"/>
      <c r="D251" s="111" t="s">
        <v>21</v>
      </c>
      <c r="E251" s="114">
        <v>5</v>
      </c>
      <c r="F251" s="21">
        <v>0</v>
      </c>
      <c r="G251" s="22">
        <f>E251*F251</f>
        <v>0</v>
      </c>
      <c r="H251" s="22"/>
      <c r="I251" s="22"/>
      <c r="J251" s="22"/>
      <c r="K251" s="204" t="s">
        <v>350</v>
      </c>
      <c r="L251" s="99">
        <f>F255*E251</f>
        <v>0</v>
      </c>
      <c r="M251" s="96">
        <v>2</v>
      </c>
    </row>
    <row r="252" spans="1:13" x14ac:dyDescent="0.35">
      <c r="A252" s="103"/>
      <c r="B252" s="253"/>
      <c r="C252" s="221"/>
      <c r="D252" s="112"/>
      <c r="E252" s="115"/>
      <c r="F252" s="23">
        <v>0</v>
      </c>
      <c r="G252" s="24"/>
      <c r="H252" s="24">
        <f>E251*F252</f>
        <v>0</v>
      </c>
      <c r="I252" s="24"/>
      <c r="J252" s="24"/>
      <c r="K252" s="123"/>
      <c r="L252" s="100"/>
      <c r="M252" s="97"/>
    </row>
    <row r="253" spans="1:13" x14ac:dyDescent="0.35">
      <c r="A253" s="103"/>
      <c r="B253" s="253"/>
      <c r="C253" s="221"/>
      <c r="D253" s="112"/>
      <c r="E253" s="115"/>
      <c r="F253" s="23">
        <v>0</v>
      </c>
      <c r="G253" s="24"/>
      <c r="H253" s="24"/>
      <c r="I253" s="24">
        <f>E251*F253</f>
        <v>0</v>
      </c>
      <c r="J253" s="24"/>
      <c r="K253" s="123"/>
      <c r="L253" s="100"/>
      <c r="M253" s="97"/>
    </row>
    <row r="254" spans="1:13" x14ac:dyDescent="0.35">
      <c r="A254" s="103"/>
      <c r="B254" s="253"/>
      <c r="C254" s="221"/>
      <c r="D254" s="112"/>
      <c r="E254" s="115"/>
      <c r="F254" s="23">
        <v>0</v>
      </c>
      <c r="G254" s="24"/>
      <c r="H254" s="24"/>
      <c r="I254" s="24"/>
      <c r="J254" s="24">
        <f>E251*F254</f>
        <v>0</v>
      </c>
      <c r="K254" s="123"/>
      <c r="L254" s="100"/>
      <c r="M254" s="97"/>
    </row>
    <row r="255" spans="1:13" x14ac:dyDescent="0.35">
      <c r="A255" s="104"/>
      <c r="B255" s="254"/>
      <c r="C255" s="255"/>
      <c r="D255" s="113"/>
      <c r="E255" s="116"/>
      <c r="F255" s="25">
        <f>SUM(F251:F254)</f>
        <v>0</v>
      </c>
      <c r="G255" s="26"/>
      <c r="H255" s="26"/>
      <c r="I255" s="26"/>
      <c r="J255" s="26"/>
      <c r="K255" s="124"/>
      <c r="L255" s="101"/>
      <c r="M255" s="98"/>
    </row>
    <row r="256" spans="1:13" ht="14.5" customHeight="1" x14ac:dyDescent="0.35">
      <c r="A256" s="102">
        <v>49</v>
      </c>
      <c r="B256" s="252" t="s">
        <v>258</v>
      </c>
      <c r="C256" s="220"/>
      <c r="D256" s="111" t="s">
        <v>21</v>
      </c>
      <c r="E256" s="114">
        <v>118</v>
      </c>
      <c r="F256" s="21">
        <v>0</v>
      </c>
      <c r="G256" s="22">
        <f>E256*F256</f>
        <v>0</v>
      </c>
      <c r="H256" s="22"/>
      <c r="I256" s="22"/>
      <c r="J256" s="22"/>
      <c r="K256" s="122">
        <v>118</v>
      </c>
      <c r="L256" s="99">
        <f>F260*E256</f>
        <v>0</v>
      </c>
      <c r="M256" s="96">
        <v>2</v>
      </c>
    </row>
    <row r="257" spans="1:13" x14ac:dyDescent="0.35">
      <c r="A257" s="103"/>
      <c r="B257" s="253"/>
      <c r="C257" s="221"/>
      <c r="D257" s="112"/>
      <c r="E257" s="115"/>
      <c r="F257" s="23">
        <v>0</v>
      </c>
      <c r="G257" s="24"/>
      <c r="H257" s="24">
        <f>E256*F257</f>
        <v>0</v>
      </c>
      <c r="I257" s="24"/>
      <c r="J257" s="24"/>
      <c r="K257" s="123"/>
      <c r="L257" s="100"/>
      <c r="M257" s="97"/>
    </row>
    <row r="258" spans="1:13" x14ac:dyDescent="0.35">
      <c r="A258" s="103"/>
      <c r="B258" s="253"/>
      <c r="C258" s="221"/>
      <c r="D258" s="112"/>
      <c r="E258" s="115"/>
      <c r="F258" s="23">
        <v>0</v>
      </c>
      <c r="G258" s="24"/>
      <c r="H258" s="24"/>
      <c r="I258" s="24">
        <f>E256*F258</f>
        <v>0</v>
      </c>
      <c r="J258" s="24"/>
      <c r="K258" s="123"/>
      <c r="L258" s="100"/>
      <c r="M258" s="97"/>
    </row>
    <row r="259" spans="1:13" x14ac:dyDescent="0.35">
      <c r="A259" s="103"/>
      <c r="B259" s="253"/>
      <c r="C259" s="221"/>
      <c r="D259" s="112"/>
      <c r="E259" s="115"/>
      <c r="F259" s="23">
        <v>0</v>
      </c>
      <c r="G259" s="24"/>
      <c r="H259" s="24"/>
      <c r="I259" s="24"/>
      <c r="J259" s="24">
        <f>E256*F259</f>
        <v>0</v>
      </c>
      <c r="K259" s="123"/>
      <c r="L259" s="100"/>
      <c r="M259" s="97"/>
    </row>
    <row r="260" spans="1:13" x14ac:dyDescent="0.35">
      <c r="A260" s="104"/>
      <c r="B260" s="254"/>
      <c r="C260" s="255"/>
      <c r="D260" s="113"/>
      <c r="E260" s="116"/>
      <c r="F260" s="25">
        <f>SUM(F256:F259)</f>
        <v>0</v>
      </c>
      <c r="G260" s="26"/>
      <c r="H260" s="26"/>
      <c r="I260" s="26"/>
      <c r="J260" s="26"/>
      <c r="K260" s="124"/>
      <c r="L260" s="101"/>
      <c r="M260" s="98"/>
    </row>
    <row r="261" spans="1:13" ht="14.5" customHeight="1" x14ac:dyDescent="0.35">
      <c r="A261" s="102">
        <v>50</v>
      </c>
      <c r="B261" s="252" t="s">
        <v>259</v>
      </c>
      <c r="C261" s="220"/>
      <c r="D261" s="111" t="s">
        <v>21</v>
      </c>
      <c r="E261" s="114">
        <v>118</v>
      </c>
      <c r="F261" s="21">
        <v>0</v>
      </c>
      <c r="G261" s="22">
        <f>E261*F261</f>
        <v>0</v>
      </c>
      <c r="H261" s="22"/>
      <c r="I261" s="22"/>
      <c r="J261" s="22"/>
      <c r="K261" s="122">
        <v>118</v>
      </c>
      <c r="L261" s="99">
        <f>F265*E261</f>
        <v>0</v>
      </c>
      <c r="M261" s="96">
        <v>2</v>
      </c>
    </row>
    <row r="262" spans="1:13" x14ac:dyDescent="0.35">
      <c r="A262" s="103"/>
      <c r="B262" s="253"/>
      <c r="C262" s="221"/>
      <c r="D262" s="112"/>
      <c r="E262" s="115"/>
      <c r="F262" s="23">
        <v>0</v>
      </c>
      <c r="G262" s="24"/>
      <c r="H262" s="24">
        <f>E261*F262</f>
        <v>0</v>
      </c>
      <c r="I262" s="24"/>
      <c r="J262" s="24"/>
      <c r="K262" s="123"/>
      <c r="L262" s="100"/>
      <c r="M262" s="97"/>
    </row>
    <row r="263" spans="1:13" x14ac:dyDescent="0.35">
      <c r="A263" s="103"/>
      <c r="B263" s="253"/>
      <c r="C263" s="221"/>
      <c r="D263" s="112"/>
      <c r="E263" s="115"/>
      <c r="F263" s="23">
        <v>0</v>
      </c>
      <c r="G263" s="24"/>
      <c r="H263" s="24"/>
      <c r="I263" s="24">
        <f>E261*F263</f>
        <v>0</v>
      </c>
      <c r="J263" s="24"/>
      <c r="K263" s="123"/>
      <c r="L263" s="100"/>
      <c r="M263" s="97"/>
    </row>
    <row r="264" spans="1:13" x14ac:dyDescent="0.35">
      <c r="A264" s="103"/>
      <c r="B264" s="253"/>
      <c r="C264" s="221"/>
      <c r="D264" s="112"/>
      <c r="E264" s="115"/>
      <c r="F264" s="23">
        <v>0</v>
      </c>
      <c r="G264" s="24"/>
      <c r="H264" s="24"/>
      <c r="I264" s="24"/>
      <c r="J264" s="24">
        <f>E261*F264</f>
        <v>0</v>
      </c>
      <c r="K264" s="123"/>
      <c r="L264" s="100"/>
      <c r="M264" s="97"/>
    </row>
    <row r="265" spans="1:13" x14ac:dyDescent="0.35">
      <c r="A265" s="104"/>
      <c r="B265" s="254"/>
      <c r="C265" s="255"/>
      <c r="D265" s="113"/>
      <c r="E265" s="116"/>
      <c r="F265" s="25">
        <f>SUM(F261:F264)</f>
        <v>0</v>
      </c>
      <c r="G265" s="26"/>
      <c r="H265" s="26"/>
      <c r="I265" s="26"/>
      <c r="J265" s="26"/>
      <c r="K265" s="124"/>
      <c r="L265" s="101"/>
      <c r="M265" s="98"/>
    </row>
    <row r="266" spans="1:13" ht="14.5" customHeight="1" x14ac:dyDescent="0.35">
      <c r="A266" s="18"/>
      <c r="B266" s="142" t="s">
        <v>62</v>
      </c>
      <c r="C266" s="143"/>
      <c r="D266" s="143"/>
      <c r="E266" s="143"/>
      <c r="F266" s="143"/>
      <c r="G266" s="144"/>
      <c r="H266" s="19"/>
      <c r="I266" s="19"/>
      <c r="J266" s="19"/>
      <c r="K266" s="80"/>
      <c r="L266" s="20"/>
    </row>
    <row r="267" spans="1:13" ht="15" customHeight="1" x14ac:dyDescent="0.35">
      <c r="A267" s="102">
        <v>51</v>
      </c>
      <c r="B267" s="256" t="s">
        <v>64</v>
      </c>
      <c r="C267" s="145" t="s">
        <v>326</v>
      </c>
      <c r="D267" s="148" t="s">
        <v>21</v>
      </c>
      <c r="E267" s="138">
        <v>395</v>
      </c>
      <c r="F267" s="21">
        <v>0</v>
      </c>
      <c r="G267" s="22">
        <f>E267*F267</f>
        <v>0</v>
      </c>
      <c r="H267" s="22"/>
      <c r="I267" s="22"/>
      <c r="J267" s="22"/>
      <c r="K267" s="197">
        <v>168</v>
      </c>
      <c r="L267" s="99">
        <f>F271*E267</f>
        <v>0</v>
      </c>
      <c r="M267" s="135">
        <v>375</v>
      </c>
    </row>
    <row r="268" spans="1:13" x14ac:dyDescent="0.35">
      <c r="A268" s="103"/>
      <c r="B268" s="257"/>
      <c r="C268" s="146"/>
      <c r="D268" s="149"/>
      <c r="E268" s="139"/>
      <c r="F268" s="23">
        <v>0</v>
      </c>
      <c r="G268" s="24"/>
      <c r="H268" s="24">
        <f>E267*F268</f>
        <v>0</v>
      </c>
      <c r="I268" s="24"/>
      <c r="J268" s="24"/>
      <c r="K268" s="198"/>
      <c r="L268" s="100"/>
      <c r="M268" s="136"/>
    </row>
    <row r="269" spans="1:13" x14ac:dyDescent="0.35">
      <c r="A269" s="103"/>
      <c r="B269" s="257"/>
      <c r="C269" s="146"/>
      <c r="D269" s="149"/>
      <c r="E269" s="139"/>
      <c r="F269" s="23">
        <v>0</v>
      </c>
      <c r="G269" s="24"/>
      <c r="H269" s="24"/>
      <c r="I269" s="24">
        <f>E267*F269</f>
        <v>0</v>
      </c>
      <c r="J269" s="24"/>
      <c r="K269" s="198"/>
      <c r="L269" s="100"/>
      <c r="M269" s="136"/>
    </row>
    <row r="270" spans="1:13" x14ac:dyDescent="0.35">
      <c r="A270" s="103"/>
      <c r="B270" s="257"/>
      <c r="C270" s="146"/>
      <c r="D270" s="149"/>
      <c r="E270" s="139"/>
      <c r="F270" s="23">
        <v>0</v>
      </c>
      <c r="G270" s="24"/>
      <c r="H270" s="24"/>
      <c r="I270" s="24"/>
      <c r="J270" s="24">
        <f>E267*F270</f>
        <v>0</v>
      </c>
      <c r="K270" s="198"/>
      <c r="L270" s="100"/>
      <c r="M270" s="136"/>
    </row>
    <row r="271" spans="1:13" x14ac:dyDescent="0.35">
      <c r="A271" s="104"/>
      <c r="B271" s="257"/>
      <c r="C271" s="147"/>
      <c r="D271" s="150"/>
      <c r="E271" s="140"/>
      <c r="F271" s="25">
        <f>SUM(F267:F270)</f>
        <v>0</v>
      </c>
      <c r="G271" s="26"/>
      <c r="H271" s="26"/>
      <c r="I271" s="26"/>
      <c r="J271" s="26"/>
      <c r="K271" s="199"/>
      <c r="L271" s="101"/>
      <c r="M271" s="137"/>
    </row>
    <row r="272" spans="1:13" x14ac:dyDescent="0.35">
      <c r="A272" s="102">
        <v>52</v>
      </c>
      <c r="B272" s="257"/>
      <c r="C272" s="145" t="s">
        <v>63</v>
      </c>
      <c r="D272" s="148" t="s">
        <v>21</v>
      </c>
      <c r="E272" s="138">
        <v>785</v>
      </c>
      <c r="F272" s="21">
        <v>0</v>
      </c>
      <c r="G272" s="22">
        <f>E272*F272</f>
        <v>0</v>
      </c>
      <c r="H272" s="22"/>
      <c r="I272" s="22"/>
      <c r="J272" s="22"/>
      <c r="K272" s="203" t="s">
        <v>352</v>
      </c>
      <c r="L272" s="99">
        <f>F276*E272</f>
        <v>0</v>
      </c>
      <c r="M272" s="135">
        <v>745</v>
      </c>
    </row>
    <row r="273" spans="1:13" x14ac:dyDescent="0.35">
      <c r="A273" s="103"/>
      <c r="B273" s="257"/>
      <c r="C273" s="146"/>
      <c r="D273" s="149"/>
      <c r="E273" s="139"/>
      <c r="F273" s="23">
        <v>0</v>
      </c>
      <c r="G273" s="24"/>
      <c r="H273" s="24">
        <f>E272*F273</f>
        <v>0</v>
      </c>
      <c r="I273" s="24"/>
      <c r="J273" s="24"/>
      <c r="K273" s="198"/>
      <c r="L273" s="100"/>
      <c r="M273" s="136"/>
    </row>
    <row r="274" spans="1:13" x14ac:dyDescent="0.35">
      <c r="A274" s="103"/>
      <c r="B274" s="257"/>
      <c r="C274" s="146"/>
      <c r="D274" s="149"/>
      <c r="E274" s="139"/>
      <c r="F274" s="23">
        <v>0</v>
      </c>
      <c r="G274" s="24"/>
      <c r="H274" s="24"/>
      <c r="I274" s="24">
        <f>E272*F274</f>
        <v>0</v>
      </c>
      <c r="J274" s="24"/>
      <c r="K274" s="198"/>
      <c r="L274" s="100"/>
      <c r="M274" s="136"/>
    </row>
    <row r="275" spans="1:13" x14ac:dyDescent="0.35">
      <c r="A275" s="103"/>
      <c r="B275" s="257"/>
      <c r="C275" s="146"/>
      <c r="D275" s="149"/>
      <c r="E275" s="139"/>
      <c r="F275" s="23">
        <v>0</v>
      </c>
      <c r="G275" s="24"/>
      <c r="H275" s="24"/>
      <c r="I275" s="24"/>
      <c r="J275" s="24">
        <f>E272*F275</f>
        <v>0</v>
      </c>
      <c r="K275" s="198"/>
      <c r="L275" s="100"/>
      <c r="M275" s="136"/>
    </row>
    <row r="276" spans="1:13" x14ac:dyDescent="0.35">
      <c r="A276" s="104"/>
      <c r="B276" s="257"/>
      <c r="C276" s="147"/>
      <c r="D276" s="150"/>
      <c r="E276" s="140"/>
      <c r="F276" s="25">
        <f>SUM(F272:F275)</f>
        <v>0</v>
      </c>
      <c r="G276" s="26"/>
      <c r="H276" s="26"/>
      <c r="I276" s="26"/>
      <c r="J276" s="26"/>
      <c r="K276" s="199"/>
      <c r="L276" s="101"/>
      <c r="M276" s="137"/>
    </row>
    <row r="277" spans="1:13" x14ac:dyDescent="0.35">
      <c r="A277" s="102">
        <v>53</v>
      </c>
      <c r="B277" s="257"/>
      <c r="C277" s="145" t="s">
        <v>54</v>
      </c>
      <c r="D277" s="148" t="s">
        <v>21</v>
      </c>
      <c r="E277" s="138">
        <v>395</v>
      </c>
      <c r="F277" s="21">
        <v>0</v>
      </c>
      <c r="G277" s="22">
        <f>E277*F277</f>
        <v>0</v>
      </c>
      <c r="H277" s="22"/>
      <c r="I277" s="22"/>
      <c r="J277" s="22"/>
      <c r="K277" s="122">
        <v>395</v>
      </c>
      <c r="L277" s="99">
        <f>F281*E277</f>
        <v>0</v>
      </c>
      <c r="M277" s="135">
        <v>375</v>
      </c>
    </row>
    <row r="278" spans="1:13" x14ac:dyDescent="0.35">
      <c r="A278" s="103"/>
      <c r="B278" s="257"/>
      <c r="C278" s="146"/>
      <c r="D278" s="149"/>
      <c r="E278" s="139"/>
      <c r="F278" s="23">
        <v>0</v>
      </c>
      <c r="G278" s="24"/>
      <c r="H278" s="24">
        <f>E277*F278</f>
        <v>0</v>
      </c>
      <c r="I278" s="24"/>
      <c r="J278" s="24"/>
      <c r="K278" s="123"/>
      <c r="L278" s="100"/>
      <c r="M278" s="136"/>
    </row>
    <row r="279" spans="1:13" x14ac:dyDescent="0.35">
      <c r="A279" s="103"/>
      <c r="B279" s="257"/>
      <c r="C279" s="146"/>
      <c r="D279" s="149"/>
      <c r="E279" s="139"/>
      <c r="F279" s="23">
        <v>0</v>
      </c>
      <c r="G279" s="24"/>
      <c r="H279" s="24"/>
      <c r="I279" s="24">
        <f>E277*F279</f>
        <v>0</v>
      </c>
      <c r="J279" s="24"/>
      <c r="K279" s="123"/>
      <c r="L279" s="100"/>
      <c r="M279" s="136"/>
    </row>
    <row r="280" spans="1:13" x14ac:dyDescent="0.35">
      <c r="A280" s="103"/>
      <c r="B280" s="257"/>
      <c r="C280" s="146"/>
      <c r="D280" s="149"/>
      <c r="E280" s="139"/>
      <c r="F280" s="23">
        <v>0</v>
      </c>
      <c r="G280" s="24"/>
      <c r="H280" s="24"/>
      <c r="I280" s="24"/>
      <c r="J280" s="24">
        <f>E277*F280</f>
        <v>0</v>
      </c>
      <c r="K280" s="123"/>
      <c r="L280" s="100"/>
      <c r="M280" s="136"/>
    </row>
    <row r="281" spans="1:13" x14ac:dyDescent="0.35">
      <c r="A281" s="104"/>
      <c r="B281" s="257"/>
      <c r="C281" s="147"/>
      <c r="D281" s="150"/>
      <c r="E281" s="140"/>
      <c r="F281" s="25">
        <f>SUM(F277:F280)</f>
        <v>0</v>
      </c>
      <c r="G281" s="26"/>
      <c r="H281" s="26"/>
      <c r="I281" s="26"/>
      <c r="J281" s="26"/>
      <c r="K281" s="124"/>
      <c r="L281" s="101"/>
      <c r="M281" s="137"/>
    </row>
    <row r="282" spans="1:13" x14ac:dyDescent="0.35">
      <c r="A282" s="102">
        <v>54</v>
      </c>
      <c r="B282" s="257"/>
      <c r="C282" s="145" t="s">
        <v>65</v>
      </c>
      <c r="D282" s="148" t="s">
        <v>21</v>
      </c>
      <c r="E282" s="138">
        <v>330</v>
      </c>
      <c r="F282" s="21">
        <v>0</v>
      </c>
      <c r="G282" s="22">
        <f>E282*F282</f>
        <v>0</v>
      </c>
      <c r="H282" s="22"/>
      <c r="I282" s="22"/>
      <c r="J282" s="22"/>
      <c r="K282" s="197">
        <v>33</v>
      </c>
      <c r="L282" s="99">
        <f>F286*E282</f>
        <v>0</v>
      </c>
      <c r="M282" s="135">
        <v>315</v>
      </c>
    </row>
    <row r="283" spans="1:13" x14ac:dyDescent="0.35">
      <c r="A283" s="103"/>
      <c r="B283" s="257"/>
      <c r="C283" s="146"/>
      <c r="D283" s="149"/>
      <c r="E283" s="139"/>
      <c r="F283" s="23">
        <v>0</v>
      </c>
      <c r="G283" s="24"/>
      <c r="H283" s="24">
        <f>E282*F283</f>
        <v>0</v>
      </c>
      <c r="I283" s="24"/>
      <c r="J283" s="24"/>
      <c r="K283" s="198"/>
      <c r="L283" s="100"/>
      <c r="M283" s="136"/>
    </row>
    <row r="284" spans="1:13" x14ac:dyDescent="0.35">
      <c r="A284" s="103"/>
      <c r="B284" s="257"/>
      <c r="C284" s="146"/>
      <c r="D284" s="149"/>
      <c r="E284" s="139"/>
      <c r="F284" s="23">
        <v>0</v>
      </c>
      <c r="G284" s="24"/>
      <c r="H284" s="24"/>
      <c r="I284" s="24">
        <f>E282*F284</f>
        <v>0</v>
      </c>
      <c r="J284" s="24"/>
      <c r="K284" s="198"/>
      <c r="L284" s="100"/>
      <c r="M284" s="136"/>
    </row>
    <row r="285" spans="1:13" x14ac:dyDescent="0.35">
      <c r="A285" s="103"/>
      <c r="B285" s="257"/>
      <c r="C285" s="146"/>
      <c r="D285" s="149"/>
      <c r="E285" s="139"/>
      <c r="F285" s="23">
        <v>0</v>
      </c>
      <c r="G285" s="24"/>
      <c r="H285" s="24"/>
      <c r="I285" s="24"/>
      <c r="J285" s="24">
        <f>E282*F285</f>
        <v>0</v>
      </c>
      <c r="K285" s="198"/>
      <c r="L285" s="100"/>
      <c r="M285" s="136"/>
    </row>
    <row r="286" spans="1:13" x14ac:dyDescent="0.35">
      <c r="A286" s="104"/>
      <c r="B286" s="257"/>
      <c r="C286" s="147"/>
      <c r="D286" s="150"/>
      <c r="E286" s="140"/>
      <c r="F286" s="25">
        <f>SUM(F282:F285)</f>
        <v>0</v>
      </c>
      <c r="G286" s="26"/>
      <c r="H286" s="26"/>
      <c r="I286" s="26"/>
      <c r="J286" s="26"/>
      <c r="K286" s="199"/>
      <c r="L286" s="101"/>
      <c r="M286" s="137"/>
    </row>
    <row r="287" spans="1:13" x14ac:dyDescent="0.35">
      <c r="A287" s="102">
        <v>55</v>
      </c>
      <c r="B287" s="257"/>
      <c r="C287" s="145" t="s">
        <v>66</v>
      </c>
      <c r="D287" s="148" t="s">
        <v>21</v>
      </c>
      <c r="E287" s="138">
        <v>65</v>
      </c>
      <c r="F287" s="21">
        <v>0</v>
      </c>
      <c r="G287" s="22">
        <f>E287*F287</f>
        <v>0</v>
      </c>
      <c r="H287" s="22"/>
      <c r="I287" s="22"/>
      <c r="J287" s="22"/>
      <c r="K287" s="151" t="s">
        <v>368</v>
      </c>
      <c r="L287" s="99">
        <f>F291*E287</f>
        <v>0</v>
      </c>
      <c r="M287" s="135">
        <v>60</v>
      </c>
    </row>
    <row r="288" spans="1:13" x14ac:dyDescent="0.35">
      <c r="A288" s="103"/>
      <c r="B288" s="257"/>
      <c r="C288" s="146"/>
      <c r="D288" s="149"/>
      <c r="E288" s="139"/>
      <c r="F288" s="23">
        <v>0</v>
      </c>
      <c r="G288" s="24"/>
      <c r="H288" s="24">
        <f>E287*F288</f>
        <v>0</v>
      </c>
      <c r="I288" s="24"/>
      <c r="J288" s="24"/>
      <c r="K288" s="152"/>
      <c r="L288" s="100"/>
      <c r="M288" s="136"/>
    </row>
    <row r="289" spans="1:13" x14ac:dyDescent="0.35">
      <c r="A289" s="103"/>
      <c r="B289" s="257"/>
      <c r="C289" s="146"/>
      <c r="D289" s="149"/>
      <c r="E289" s="139"/>
      <c r="F289" s="23">
        <v>0</v>
      </c>
      <c r="G289" s="24"/>
      <c r="H289" s="24"/>
      <c r="I289" s="24">
        <f>E287*F289</f>
        <v>0</v>
      </c>
      <c r="J289" s="24"/>
      <c r="K289" s="152"/>
      <c r="L289" s="100"/>
      <c r="M289" s="136"/>
    </row>
    <row r="290" spans="1:13" x14ac:dyDescent="0.35">
      <c r="A290" s="103"/>
      <c r="B290" s="257"/>
      <c r="C290" s="146"/>
      <c r="D290" s="149"/>
      <c r="E290" s="139"/>
      <c r="F290" s="23">
        <v>0</v>
      </c>
      <c r="G290" s="24"/>
      <c r="H290" s="24"/>
      <c r="I290" s="24"/>
      <c r="J290" s="24">
        <f>E287*F290</f>
        <v>0</v>
      </c>
      <c r="K290" s="152"/>
      <c r="L290" s="100"/>
      <c r="M290" s="136"/>
    </row>
    <row r="291" spans="1:13" x14ac:dyDescent="0.35">
      <c r="A291" s="104"/>
      <c r="B291" s="258"/>
      <c r="C291" s="147"/>
      <c r="D291" s="150"/>
      <c r="E291" s="140"/>
      <c r="F291" s="25">
        <f>SUM(F287:F290)</f>
        <v>0</v>
      </c>
      <c r="G291" s="26"/>
      <c r="H291" s="26"/>
      <c r="I291" s="26"/>
      <c r="J291" s="26"/>
      <c r="K291" s="153"/>
      <c r="L291" s="101"/>
      <c r="M291" s="137"/>
    </row>
    <row r="292" spans="1:13" ht="14.5" customHeight="1" x14ac:dyDescent="0.35">
      <c r="A292" s="102">
        <v>56</v>
      </c>
      <c r="B292" s="252" t="s">
        <v>67</v>
      </c>
      <c r="C292" s="220"/>
      <c r="D292" s="111" t="s">
        <v>23</v>
      </c>
      <c r="E292" s="138">
        <v>130</v>
      </c>
      <c r="F292" s="21">
        <v>0</v>
      </c>
      <c r="G292" s="22">
        <f>E292*F292</f>
        <v>0</v>
      </c>
      <c r="H292" s="22"/>
      <c r="I292" s="22"/>
      <c r="J292" s="22"/>
      <c r="K292" s="122">
        <v>130</v>
      </c>
      <c r="L292" s="99">
        <f>F296*E292</f>
        <v>0</v>
      </c>
      <c r="M292" s="96">
        <v>120</v>
      </c>
    </row>
    <row r="293" spans="1:13" x14ac:dyDescent="0.35">
      <c r="A293" s="103"/>
      <c r="B293" s="253"/>
      <c r="C293" s="221"/>
      <c r="D293" s="112"/>
      <c r="E293" s="139"/>
      <c r="F293" s="23">
        <v>0</v>
      </c>
      <c r="G293" s="24"/>
      <c r="H293" s="24">
        <f>E292*F293</f>
        <v>0</v>
      </c>
      <c r="I293" s="24"/>
      <c r="J293" s="24"/>
      <c r="K293" s="123"/>
      <c r="L293" s="100"/>
      <c r="M293" s="97"/>
    </row>
    <row r="294" spans="1:13" x14ac:dyDescent="0.35">
      <c r="A294" s="103"/>
      <c r="B294" s="253"/>
      <c r="C294" s="221"/>
      <c r="D294" s="112"/>
      <c r="E294" s="139"/>
      <c r="F294" s="23">
        <v>0</v>
      </c>
      <c r="G294" s="24"/>
      <c r="H294" s="24"/>
      <c r="I294" s="24">
        <f>E292*F294</f>
        <v>0</v>
      </c>
      <c r="J294" s="24"/>
      <c r="K294" s="123"/>
      <c r="L294" s="100"/>
      <c r="M294" s="97"/>
    </row>
    <row r="295" spans="1:13" x14ac:dyDescent="0.35">
      <c r="A295" s="103"/>
      <c r="B295" s="253"/>
      <c r="C295" s="221"/>
      <c r="D295" s="112"/>
      <c r="E295" s="139"/>
      <c r="F295" s="23">
        <v>0</v>
      </c>
      <c r="G295" s="24"/>
      <c r="H295" s="24"/>
      <c r="I295" s="24"/>
      <c r="J295" s="24">
        <f>E292*F295</f>
        <v>0</v>
      </c>
      <c r="K295" s="123"/>
      <c r="L295" s="100"/>
      <c r="M295" s="97"/>
    </row>
    <row r="296" spans="1:13" x14ac:dyDescent="0.35">
      <c r="A296" s="104"/>
      <c r="B296" s="254"/>
      <c r="C296" s="255"/>
      <c r="D296" s="113"/>
      <c r="E296" s="140"/>
      <c r="F296" s="25">
        <f>SUM(F292:F295)</f>
        <v>0</v>
      </c>
      <c r="G296" s="26"/>
      <c r="H296" s="26"/>
      <c r="I296" s="26"/>
      <c r="J296" s="26"/>
      <c r="K296" s="124"/>
      <c r="L296" s="101"/>
      <c r="M296" s="98"/>
    </row>
    <row r="297" spans="1:13" ht="14.5" customHeight="1" x14ac:dyDescent="0.35">
      <c r="A297" s="102">
        <v>57</v>
      </c>
      <c r="B297" s="252" t="s">
        <v>70</v>
      </c>
      <c r="C297" s="220"/>
      <c r="D297" s="111" t="s">
        <v>23</v>
      </c>
      <c r="E297" s="138">
        <v>130</v>
      </c>
      <c r="F297" s="21">
        <v>0</v>
      </c>
      <c r="G297" s="22">
        <f>E297*F297</f>
        <v>0</v>
      </c>
      <c r="H297" s="22"/>
      <c r="I297" s="22"/>
      <c r="J297" s="22"/>
      <c r="K297" s="122">
        <v>130</v>
      </c>
      <c r="L297" s="99">
        <f>F301*E297</f>
        <v>0</v>
      </c>
      <c r="M297" s="96">
        <v>120</v>
      </c>
    </row>
    <row r="298" spans="1:13" x14ac:dyDescent="0.35">
      <c r="A298" s="103"/>
      <c r="B298" s="253"/>
      <c r="C298" s="221"/>
      <c r="D298" s="112"/>
      <c r="E298" s="139"/>
      <c r="F298" s="23">
        <v>0</v>
      </c>
      <c r="G298" s="24"/>
      <c r="H298" s="24">
        <f>E297*F298</f>
        <v>0</v>
      </c>
      <c r="I298" s="24"/>
      <c r="J298" s="24"/>
      <c r="K298" s="123"/>
      <c r="L298" s="100"/>
      <c r="M298" s="97"/>
    </row>
    <row r="299" spans="1:13" x14ac:dyDescent="0.35">
      <c r="A299" s="103"/>
      <c r="B299" s="253"/>
      <c r="C299" s="221"/>
      <c r="D299" s="112"/>
      <c r="E299" s="139"/>
      <c r="F299" s="23">
        <v>0</v>
      </c>
      <c r="G299" s="24"/>
      <c r="H299" s="24"/>
      <c r="I299" s="24">
        <f>E297*F299</f>
        <v>0</v>
      </c>
      <c r="J299" s="24"/>
      <c r="K299" s="123"/>
      <c r="L299" s="100"/>
      <c r="M299" s="97"/>
    </row>
    <row r="300" spans="1:13" x14ac:dyDescent="0.35">
      <c r="A300" s="103"/>
      <c r="B300" s="253"/>
      <c r="C300" s="221"/>
      <c r="D300" s="112"/>
      <c r="E300" s="139"/>
      <c r="F300" s="23">
        <v>0</v>
      </c>
      <c r="G300" s="24"/>
      <c r="H300" s="24"/>
      <c r="I300" s="24"/>
      <c r="J300" s="24">
        <f>E297*F300</f>
        <v>0</v>
      </c>
      <c r="K300" s="123"/>
      <c r="L300" s="100"/>
      <c r="M300" s="97"/>
    </row>
    <row r="301" spans="1:13" x14ac:dyDescent="0.35">
      <c r="A301" s="104"/>
      <c r="B301" s="254"/>
      <c r="C301" s="255"/>
      <c r="D301" s="113"/>
      <c r="E301" s="140"/>
      <c r="F301" s="25">
        <f>SUM(F297:F300)</f>
        <v>0</v>
      </c>
      <c r="G301" s="26"/>
      <c r="H301" s="26"/>
      <c r="I301" s="26"/>
      <c r="J301" s="26"/>
      <c r="K301" s="124"/>
      <c r="L301" s="101"/>
      <c r="M301" s="98"/>
    </row>
    <row r="302" spans="1:13" x14ac:dyDescent="0.35">
      <c r="A302" s="18"/>
      <c r="B302" s="4"/>
      <c r="C302" s="142" t="s">
        <v>285</v>
      </c>
      <c r="D302" s="143"/>
      <c r="E302" s="143"/>
      <c r="F302" s="143"/>
      <c r="G302" s="144"/>
      <c r="H302" s="19"/>
      <c r="I302" s="19"/>
      <c r="J302" s="19"/>
      <c r="K302" s="80"/>
      <c r="L302" s="20"/>
    </row>
    <row r="303" spans="1:13" ht="15" customHeight="1" x14ac:dyDescent="0.35">
      <c r="A303" s="102">
        <v>58</v>
      </c>
      <c r="B303" s="154" t="s">
        <v>64</v>
      </c>
      <c r="C303" s="145" t="s">
        <v>307</v>
      </c>
      <c r="D303" s="148" t="s">
        <v>21</v>
      </c>
      <c r="E303" s="138">
        <v>420</v>
      </c>
      <c r="F303" s="21">
        <v>0</v>
      </c>
      <c r="G303" s="22">
        <f>E303*F303</f>
        <v>0</v>
      </c>
      <c r="H303" s="22"/>
      <c r="I303" s="22"/>
      <c r="J303" s="22"/>
      <c r="K303" s="122">
        <v>420</v>
      </c>
      <c r="L303" s="99">
        <f>F307*E303</f>
        <v>0</v>
      </c>
      <c r="M303" s="135">
        <v>170</v>
      </c>
    </row>
    <row r="304" spans="1:13" x14ac:dyDescent="0.35">
      <c r="A304" s="103"/>
      <c r="B304" s="155"/>
      <c r="C304" s="146"/>
      <c r="D304" s="149"/>
      <c r="E304" s="139"/>
      <c r="F304" s="23">
        <v>0</v>
      </c>
      <c r="G304" s="24"/>
      <c r="H304" s="24">
        <f>E303*F304</f>
        <v>0</v>
      </c>
      <c r="I304" s="24"/>
      <c r="J304" s="24"/>
      <c r="K304" s="123"/>
      <c r="L304" s="100"/>
      <c r="M304" s="136"/>
    </row>
    <row r="305" spans="1:13" x14ac:dyDescent="0.35">
      <c r="A305" s="103"/>
      <c r="B305" s="155"/>
      <c r="C305" s="146"/>
      <c r="D305" s="149"/>
      <c r="E305" s="139"/>
      <c r="F305" s="23">
        <v>0</v>
      </c>
      <c r="G305" s="24"/>
      <c r="H305" s="24"/>
      <c r="I305" s="24">
        <f>E303*F305</f>
        <v>0</v>
      </c>
      <c r="J305" s="24"/>
      <c r="K305" s="123"/>
      <c r="L305" s="100"/>
      <c r="M305" s="136"/>
    </row>
    <row r="306" spans="1:13" x14ac:dyDescent="0.35">
      <c r="A306" s="103"/>
      <c r="B306" s="155"/>
      <c r="C306" s="146"/>
      <c r="D306" s="149"/>
      <c r="E306" s="139"/>
      <c r="F306" s="23">
        <v>0</v>
      </c>
      <c r="G306" s="24"/>
      <c r="H306" s="24"/>
      <c r="I306" s="24"/>
      <c r="J306" s="24">
        <f>E303*F306</f>
        <v>0</v>
      </c>
      <c r="K306" s="123"/>
      <c r="L306" s="100"/>
      <c r="M306" s="136"/>
    </row>
    <row r="307" spans="1:13" x14ac:dyDescent="0.35">
      <c r="A307" s="104"/>
      <c r="B307" s="155"/>
      <c r="C307" s="147"/>
      <c r="D307" s="150"/>
      <c r="E307" s="140"/>
      <c r="F307" s="25">
        <f>SUM(F303:F306)</f>
        <v>0</v>
      </c>
      <c r="G307" s="26"/>
      <c r="H307" s="26"/>
      <c r="I307" s="26"/>
      <c r="J307" s="26"/>
      <c r="K307" s="124"/>
      <c r="L307" s="101"/>
      <c r="M307" s="137"/>
    </row>
    <row r="308" spans="1:13" x14ac:dyDescent="0.35">
      <c r="A308" s="102">
        <v>59</v>
      </c>
      <c r="B308" s="155"/>
      <c r="C308" s="145" t="s">
        <v>272</v>
      </c>
      <c r="D308" s="148" t="s">
        <v>21</v>
      </c>
      <c r="E308" s="138">
        <v>360</v>
      </c>
      <c r="F308" s="21">
        <v>0</v>
      </c>
      <c r="G308" s="22">
        <f>E308*F308</f>
        <v>0</v>
      </c>
      <c r="H308" s="22"/>
      <c r="I308" s="22"/>
      <c r="J308" s="22"/>
      <c r="K308" s="203" t="s">
        <v>353</v>
      </c>
      <c r="L308" s="99">
        <f>F312*E308</f>
        <v>0</v>
      </c>
      <c r="M308" s="135">
        <v>340</v>
      </c>
    </row>
    <row r="309" spans="1:13" x14ac:dyDescent="0.35">
      <c r="A309" s="103"/>
      <c r="B309" s="155"/>
      <c r="C309" s="146"/>
      <c r="D309" s="149"/>
      <c r="E309" s="139"/>
      <c r="F309" s="23">
        <v>0</v>
      </c>
      <c r="G309" s="24"/>
      <c r="H309" s="24">
        <f>E308*F309</f>
        <v>0</v>
      </c>
      <c r="I309" s="24"/>
      <c r="J309" s="24"/>
      <c r="K309" s="198"/>
      <c r="L309" s="100"/>
      <c r="M309" s="136"/>
    </row>
    <row r="310" spans="1:13" x14ac:dyDescent="0.35">
      <c r="A310" s="103"/>
      <c r="B310" s="155"/>
      <c r="C310" s="146"/>
      <c r="D310" s="149"/>
      <c r="E310" s="139"/>
      <c r="F310" s="23">
        <v>0</v>
      </c>
      <c r="G310" s="24"/>
      <c r="H310" s="24"/>
      <c r="I310" s="24">
        <f>E308*F310</f>
        <v>0</v>
      </c>
      <c r="J310" s="24"/>
      <c r="K310" s="198"/>
      <c r="L310" s="100"/>
      <c r="M310" s="136"/>
    </row>
    <row r="311" spans="1:13" x14ac:dyDescent="0.35">
      <c r="A311" s="103"/>
      <c r="B311" s="155"/>
      <c r="C311" s="146"/>
      <c r="D311" s="149"/>
      <c r="E311" s="139"/>
      <c r="F311" s="23">
        <v>0</v>
      </c>
      <c r="G311" s="24"/>
      <c r="H311" s="24"/>
      <c r="I311" s="24"/>
      <c r="J311" s="24">
        <f>E308*F311</f>
        <v>0</v>
      </c>
      <c r="K311" s="198"/>
      <c r="L311" s="100"/>
      <c r="M311" s="136"/>
    </row>
    <row r="312" spans="1:13" x14ac:dyDescent="0.35">
      <c r="A312" s="104"/>
      <c r="B312" s="155"/>
      <c r="C312" s="147"/>
      <c r="D312" s="150"/>
      <c r="E312" s="140"/>
      <c r="F312" s="25">
        <f>SUM(F308:F311)</f>
        <v>0</v>
      </c>
      <c r="G312" s="26"/>
      <c r="H312" s="26"/>
      <c r="I312" s="26"/>
      <c r="J312" s="26"/>
      <c r="K312" s="199"/>
      <c r="L312" s="101"/>
      <c r="M312" s="137"/>
    </row>
    <row r="313" spans="1:13" x14ac:dyDescent="0.35">
      <c r="A313" s="102">
        <v>60</v>
      </c>
      <c r="B313" s="155"/>
      <c r="C313" s="145" t="s">
        <v>54</v>
      </c>
      <c r="D313" s="148" t="s">
        <v>21</v>
      </c>
      <c r="E313" s="138">
        <v>360</v>
      </c>
      <c r="F313" s="21">
        <v>0</v>
      </c>
      <c r="G313" s="22">
        <f>E313*F313</f>
        <v>0</v>
      </c>
      <c r="H313" s="22"/>
      <c r="I313" s="22"/>
      <c r="J313" s="22"/>
      <c r="K313" s="122">
        <v>360</v>
      </c>
      <c r="L313" s="99">
        <f>F317*E313</f>
        <v>0</v>
      </c>
      <c r="M313" s="135">
        <v>170</v>
      </c>
    </row>
    <row r="314" spans="1:13" x14ac:dyDescent="0.35">
      <c r="A314" s="103"/>
      <c r="B314" s="155"/>
      <c r="C314" s="146"/>
      <c r="D314" s="149"/>
      <c r="E314" s="139"/>
      <c r="F314" s="23">
        <v>0</v>
      </c>
      <c r="G314" s="24"/>
      <c r="H314" s="24">
        <f>E313*F314</f>
        <v>0</v>
      </c>
      <c r="I314" s="24"/>
      <c r="J314" s="24"/>
      <c r="K314" s="123"/>
      <c r="L314" s="100"/>
      <c r="M314" s="136"/>
    </row>
    <row r="315" spans="1:13" x14ac:dyDescent="0.35">
      <c r="A315" s="103"/>
      <c r="B315" s="155"/>
      <c r="C315" s="146"/>
      <c r="D315" s="149"/>
      <c r="E315" s="139"/>
      <c r="F315" s="23">
        <v>0</v>
      </c>
      <c r="G315" s="24"/>
      <c r="H315" s="24"/>
      <c r="I315" s="24">
        <f>E313*F315</f>
        <v>0</v>
      </c>
      <c r="J315" s="24"/>
      <c r="K315" s="123"/>
      <c r="L315" s="100"/>
      <c r="M315" s="136"/>
    </row>
    <row r="316" spans="1:13" x14ac:dyDescent="0.35">
      <c r="A316" s="103"/>
      <c r="B316" s="155"/>
      <c r="C316" s="146"/>
      <c r="D316" s="149"/>
      <c r="E316" s="139"/>
      <c r="F316" s="23">
        <v>0</v>
      </c>
      <c r="G316" s="24"/>
      <c r="H316" s="24"/>
      <c r="I316" s="24"/>
      <c r="J316" s="24">
        <f>E313*F316</f>
        <v>0</v>
      </c>
      <c r="K316" s="123"/>
      <c r="L316" s="100"/>
      <c r="M316" s="136"/>
    </row>
    <row r="317" spans="1:13" x14ac:dyDescent="0.35">
      <c r="A317" s="104"/>
      <c r="B317" s="155"/>
      <c r="C317" s="147"/>
      <c r="D317" s="150"/>
      <c r="E317" s="140"/>
      <c r="F317" s="25">
        <f>SUM(F313:F316)</f>
        <v>0</v>
      </c>
      <c r="G317" s="26"/>
      <c r="H317" s="26"/>
      <c r="I317" s="26"/>
      <c r="J317" s="26"/>
      <c r="K317" s="124"/>
      <c r="L317" s="101"/>
      <c r="M317" s="137"/>
    </row>
    <row r="318" spans="1:13" x14ac:dyDescent="0.35">
      <c r="A318" s="102">
        <v>61</v>
      </c>
      <c r="B318" s="155"/>
      <c r="C318" s="145" t="s">
        <v>286</v>
      </c>
      <c r="D318" s="148" t="s">
        <v>21</v>
      </c>
      <c r="E318" s="138">
        <v>180</v>
      </c>
      <c r="F318" s="21">
        <v>0</v>
      </c>
      <c r="G318" s="22">
        <f>E318*F318</f>
        <v>0</v>
      </c>
      <c r="H318" s="22"/>
      <c r="I318" s="22"/>
      <c r="J318" s="22"/>
      <c r="K318" s="197">
        <v>18</v>
      </c>
      <c r="L318" s="99">
        <f>F322*E318</f>
        <v>0</v>
      </c>
      <c r="M318" s="135">
        <v>170</v>
      </c>
    </row>
    <row r="319" spans="1:13" x14ac:dyDescent="0.35">
      <c r="A319" s="103"/>
      <c r="B319" s="155"/>
      <c r="C319" s="146"/>
      <c r="D319" s="149"/>
      <c r="E319" s="139"/>
      <c r="F319" s="23">
        <v>0</v>
      </c>
      <c r="G319" s="24"/>
      <c r="H319" s="24">
        <f>E318*F319</f>
        <v>0</v>
      </c>
      <c r="I319" s="24"/>
      <c r="J319" s="24"/>
      <c r="K319" s="198"/>
      <c r="L319" s="100"/>
      <c r="M319" s="136"/>
    </row>
    <row r="320" spans="1:13" x14ac:dyDescent="0.35">
      <c r="A320" s="103"/>
      <c r="B320" s="155"/>
      <c r="C320" s="146"/>
      <c r="D320" s="149"/>
      <c r="E320" s="139"/>
      <c r="F320" s="23">
        <v>0</v>
      </c>
      <c r="G320" s="24"/>
      <c r="H320" s="24"/>
      <c r="I320" s="24">
        <f>E318*F320</f>
        <v>0</v>
      </c>
      <c r="J320" s="24"/>
      <c r="K320" s="198"/>
      <c r="L320" s="100"/>
      <c r="M320" s="136"/>
    </row>
    <row r="321" spans="1:13" x14ac:dyDescent="0.35">
      <c r="A321" s="103"/>
      <c r="B321" s="155"/>
      <c r="C321" s="146"/>
      <c r="D321" s="149"/>
      <c r="E321" s="139"/>
      <c r="F321" s="23">
        <v>0</v>
      </c>
      <c r="G321" s="24"/>
      <c r="H321" s="24"/>
      <c r="I321" s="24"/>
      <c r="J321" s="24">
        <f>E318*F321</f>
        <v>0</v>
      </c>
      <c r="K321" s="198"/>
      <c r="L321" s="100"/>
      <c r="M321" s="136"/>
    </row>
    <row r="322" spans="1:13" x14ac:dyDescent="0.35">
      <c r="A322" s="104"/>
      <c r="B322" s="155"/>
      <c r="C322" s="147"/>
      <c r="D322" s="150"/>
      <c r="E322" s="140"/>
      <c r="F322" s="25">
        <f>SUM(F318:F321)</f>
        <v>0</v>
      </c>
      <c r="G322" s="26"/>
      <c r="H322" s="26"/>
      <c r="I322" s="26"/>
      <c r="J322" s="26"/>
      <c r="K322" s="199"/>
      <c r="L322" s="101"/>
      <c r="M322" s="137"/>
    </row>
    <row r="323" spans="1:13" ht="14.5" customHeight="1" x14ac:dyDescent="0.35">
      <c r="A323" s="102">
        <v>62</v>
      </c>
      <c r="B323" s="252" t="s">
        <v>67</v>
      </c>
      <c r="C323" s="220"/>
      <c r="D323" s="111" t="s">
        <v>23</v>
      </c>
      <c r="E323" s="138">
        <v>95</v>
      </c>
      <c r="F323" s="21">
        <v>0</v>
      </c>
      <c r="G323" s="22">
        <f>E323*F323</f>
        <v>0</v>
      </c>
      <c r="H323" s="22"/>
      <c r="I323" s="22"/>
      <c r="J323" s="22"/>
      <c r="K323" s="122">
        <v>95</v>
      </c>
      <c r="L323" s="99">
        <f>F327*E323</f>
        <v>0</v>
      </c>
      <c r="M323" s="96">
        <v>90</v>
      </c>
    </row>
    <row r="324" spans="1:13" x14ac:dyDescent="0.35">
      <c r="A324" s="103"/>
      <c r="B324" s="253"/>
      <c r="C324" s="221"/>
      <c r="D324" s="112"/>
      <c r="E324" s="139"/>
      <c r="F324" s="23">
        <v>0</v>
      </c>
      <c r="G324" s="24"/>
      <c r="H324" s="24">
        <f>E323*F324</f>
        <v>0</v>
      </c>
      <c r="I324" s="24"/>
      <c r="J324" s="24"/>
      <c r="K324" s="123"/>
      <c r="L324" s="100"/>
      <c r="M324" s="97"/>
    </row>
    <row r="325" spans="1:13" x14ac:dyDescent="0.35">
      <c r="A325" s="103"/>
      <c r="B325" s="253"/>
      <c r="C325" s="221"/>
      <c r="D325" s="112"/>
      <c r="E325" s="139"/>
      <c r="F325" s="23">
        <v>0</v>
      </c>
      <c r="G325" s="24"/>
      <c r="H325" s="24"/>
      <c r="I325" s="24">
        <f>E323*F325</f>
        <v>0</v>
      </c>
      <c r="J325" s="24"/>
      <c r="K325" s="123"/>
      <c r="L325" s="100"/>
      <c r="M325" s="97"/>
    </row>
    <row r="326" spans="1:13" x14ac:dyDescent="0.35">
      <c r="A326" s="103"/>
      <c r="B326" s="253"/>
      <c r="C326" s="221"/>
      <c r="D326" s="112"/>
      <c r="E326" s="139"/>
      <c r="F326" s="23">
        <v>0</v>
      </c>
      <c r="G326" s="24"/>
      <c r="H326" s="24"/>
      <c r="I326" s="24"/>
      <c r="J326" s="24">
        <f>E323*F326</f>
        <v>0</v>
      </c>
      <c r="K326" s="123"/>
      <c r="L326" s="100"/>
      <c r="M326" s="97"/>
    </row>
    <row r="327" spans="1:13" x14ac:dyDescent="0.35">
      <c r="A327" s="104"/>
      <c r="B327" s="254"/>
      <c r="C327" s="255"/>
      <c r="D327" s="113"/>
      <c r="E327" s="140"/>
      <c r="F327" s="25">
        <f>SUM(F323:F326)</f>
        <v>0</v>
      </c>
      <c r="G327" s="26"/>
      <c r="H327" s="26"/>
      <c r="I327" s="26"/>
      <c r="J327" s="26"/>
      <c r="K327" s="124"/>
      <c r="L327" s="101"/>
      <c r="M327" s="98"/>
    </row>
    <row r="328" spans="1:13" ht="14.5" customHeight="1" x14ac:dyDescent="0.35">
      <c r="A328" s="102">
        <v>63</v>
      </c>
      <c r="B328" s="252" t="s">
        <v>70</v>
      </c>
      <c r="C328" s="220"/>
      <c r="D328" s="111" t="s">
        <v>23</v>
      </c>
      <c r="E328" s="138">
        <v>50</v>
      </c>
      <c r="F328" s="21">
        <v>0</v>
      </c>
      <c r="G328" s="22">
        <f>E328*F328</f>
        <v>0</v>
      </c>
      <c r="H328" s="22"/>
      <c r="I328" s="22"/>
      <c r="J328" s="22"/>
      <c r="K328" s="204" t="s">
        <v>354</v>
      </c>
      <c r="L328" s="99">
        <f>F332*E328</f>
        <v>0</v>
      </c>
      <c r="M328" s="96">
        <v>45</v>
      </c>
    </row>
    <row r="329" spans="1:13" x14ac:dyDescent="0.35">
      <c r="A329" s="103"/>
      <c r="B329" s="253"/>
      <c r="C329" s="221"/>
      <c r="D329" s="112"/>
      <c r="E329" s="139"/>
      <c r="F329" s="23">
        <v>0</v>
      </c>
      <c r="G329" s="24"/>
      <c r="H329" s="24">
        <f>E328*F329</f>
        <v>0</v>
      </c>
      <c r="I329" s="24"/>
      <c r="J329" s="24"/>
      <c r="K329" s="123"/>
      <c r="L329" s="100"/>
      <c r="M329" s="97"/>
    </row>
    <row r="330" spans="1:13" x14ac:dyDescent="0.35">
      <c r="A330" s="103"/>
      <c r="B330" s="253"/>
      <c r="C330" s="221"/>
      <c r="D330" s="112"/>
      <c r="E330" s="139"/>
      <c r="F330" s="23">
        <v>0</v>
      </c>
      <c r="G330" s="24"/>
      <c r="H330" s="24"/>
      <c r="I330" s="24">
        <f>E328*F330</f>
        <v>0</v>
      </c>
      <c r="J330" s="24"/>
      <c r="K330" s="123"/>
      <c r="L330" s="100"/>
      <c r="M330" s="97"/>
    </row>
    <row r="331" spans="1:13" x14ac:dyDescent="0.35">
      <c r="A331" s="103"/>
      <c r="B331" s="253"/>
      <c r="C331" s="221"/>
      <c r="D331" s="112"/>
      <c r="E331" s="139"/>
      <c r="F331" s="23">
        <v>0</v>
      </c>
      <c r="G331" s="24"/>
      <c r="H331" s="24"/>
      <c r="I331" s="24"/>
      <c r="J331" s="24">
        <f>E328*F331</f>
        <v>0</v>
      </c>
      <c r="K331" s="123"/>
      <c r="L331" s="100"/>
      <c r="M331" s="97"/>
    </row>
    <row r="332" spans="1:13" x14ac:dyDescent="0.35">
      <c r="A332" s="104"/>
      <c r="B332" s="254"/>
      <c r="C332" s="255"/>
      <c r="D332" s="113"/>
      <c r="E332" s="140"/>
      <c r="F332" s="25">
        <f>SUM(F328:F331)</f>
        <v>0</v>
      </c>
      <c r="G332" s="26"/>
      <c r="H332" s="26"/>
      <c r="I332" s="26"/>
      <c r="J332" s="26"/>
      <c r="K332" s="124"/>
      <c r="L332" s="101"/>
      <c r="M332" s="98"/>
    </row>
    <row r="333" spans="1:13" ht="14.5" customHeight="1" x14ac:dyDescent="0.35">
      <c r="A333" s="102">
        <v>64</v>
      </c>
      <c r="B333" s="252" t="s">
        <v>68</v>
      </c>
      <c r="C333" s="220"/>
      <c r="D333" s="111" t="s">
        <v>24</v>
      </c>
      <c r="E333" s="138">
        <v>1</v>
      </c>
      <c r="F333" s="21">
        <v>0</v>
      </c>
      <c r="G333" s="22">
        <f>E333*F333</f>
        <v>0</v>
      </c>
      <c r="H333" s="22"/>
      <c r="I333" s="22"/>
      <c r="J333" s="22"/>
      <c r="K333" s="151" t="s">
        <v>368</v>
      </c>
      <c r="L333" s="99">
        <f>F337*E333</f>
        <v>0</v>
      </c>
      <c r="M333" s="96">
        <v>1</v>
      </c>
    </row>
    <row r="334" spans="1:13" x14ac:dyDescent="0.35">
      <c r="A334" s="103"/>
      <c r="B334" s="253"/>
      <c r="C334" s="221"/>
      <c r="D334" s="112"/>
      <c r="E334" s="139"/>
      <c r="F334" s="23">
        <v>0</v>
      </c>
      <c r="G334" s="24"/>
      <c r="H334" s="24">
        <f>E333*F334</f>
        <v>0</v>
      </c>
      <c r="I334" s="24"/>
      <c r="J334" s="24"/>
      <c r="K334" s="152"/>
      <c r="L334" s="100"/>
      <c r="M334" s="97"/>
    </row>
    <row r="335" spans="1:13" x14ac:dyDescent="0.35">
      <c r="A335" s="103"/>
      <c r="B335" s="253"/>
      <c r="C335" s="221"/>
      <c r="D335" s="112"/>
      <c r="E335" s="139"/>
      <c r="F335" s="23">
        <v>0</v>
      </c>
      <c r="G335" s="24"/>
      <c r="H335" s="24"/>
      <c r="I335" s="24">
        <f>E333*F335</f>
        <v>0</v>
      </c>
      <c r="J335" s="24"/>
      <c r="K335" s="152"/>
      <c r="L335" s="100"/>
      <c r="M335" s="97"/>
    </row>
    <row r="336" spans="1:13" x14ac:dyDescent="0.35">
      <c r="A336" s="103"/>
      <c r="B336" s="253"/>
      <c r="C336" s="221"/>
      <c r="D336" s="112"/>
      <c r="E336" s="139"/>
      <c r="F336" s="23">
        <v>0</v>
      </c>
      <c r="G336" s="24"/>
      <c r="H336" s="24"/>
      <c r="I336" s="24"/>
      <c r="J336" s="24">
        <f>E333*F336</f>
        <v>0</v>
      </c>
      <c r="K336" s="152"/>
      <c r="L336" s="100"/>
      <c r="M336" s="97"/>
    </row>
    <row r="337" spans="1:13" x14ac:dyDescent="0.35">
      <c r="A337" s="104"/>
      <c r="B337" s="254"/>
      <c r="C337" s="255"/>
      <c r="D337" s="113"/>
      <c r="E337" s="140"/>
      <c r="F337" s="25">
        <f>SUM(F333:F336)</f>
        <v>0</v>
      </c>
      <c r="G337" s="26"/>
      <c r="H337" s="26"/>
      <c r="I337" s="26"/>
      <c r="J337" s="26"/>
      <c r="K337" s="153"/>
      <c r="L337" s="101"/>
      <c r="M337" s="98"/>
    </row>
    <row r="338" spans="1:13" ht="14.5" customHeight="1" x14ac:dyDescent="0.35">
      <c r="A338" s="18"/>
      <c r="B338" s="142" t="s">
        <v>55</v>
      </c>
      <c r="C338" s="143"/>
      <c r="D338" s="143"/>
      <c r="E338" s="143"/>
      <c r="F338" s="143"/>
      <c r="G338" s="144"/>
      <c r="H338" s="19"/>
      <c r="I338" s="19"/>
      <c r="J338" s="19"/>
      <c r="K338" s="80"/>
      <c r="L338" s="20"/>
    </row>
    <row r="339" spans="1:13" ht="14.5" customHeight="1" x14ac:dyDescent="0.35">
      <c r="A339" s="102">
        <v>65</v>
      </c>
      <c r="B339" s="252" t="s">
        <v>310</v>
      </c>
      <c r="C339" s="220"/>
      <c r="D339" s="111" t="s">
        <v>21</v>
      </c>
      <c r="E339" s="114">
        <v>1634</v>
      </c>
      <c r="F339" s="21">
        <v>0</v>
      </c>
      <c r="G339" s="22">
        <f>E339*F339</f>
        <v>0</v>
      </c>
      <c r="H339" s="22"/>
      <c r="I339" s="22"/>
      <c r="J339" s="22"/>
      <c r="K339" s="197">
        <v>1619.83</v>
      </c>
      <c r="L339" s="99">
        <f>F343*E339</f>
        <v>0</v>
      </c>
      <c r="M339" s="96">
        <v>1634</v>
      </c>
    </row>
    <row r="340" spans="1:13" x14ac:dyDescent="0.35">
      <c r="A340" s="103"/>
      <c r="B340" s="253"/>
      <c r="C340" s="221"/>
      <c r="D340" s="112"/>
      <c r="E340" s="115"/>
      <c r="F340" s="23">
        <v>0</v>
      </c>
      <c r="G340" s="24"/>
      <c r="H340" s="24">
        <f>E339*F340</f>
        <v>0</v>
      </c>
      <c r="I340" s="24"/>
      <c r="J340" s="24"/>
      <c r="K340" s="198"/>
      <c r="L340" s="100"/>
      <c r="M340" s="97"/>
    </row>
    <row r="341" spans="1:13" x14ac:dyDescent="0.35">
      <c r="A341" s="103"/>
      <c r="B341" s="253"/>
      <c r="C341" s="221"/>
      <c r="D341" s="112"/>
      <c r="E341" s="115"/>
      <c r="F341" s="23">
        <v>0</v>
      </c>
      <c r="G341" s="24"/>
      <c r="H341" s="24"/>
      <c r="I341" s="24">
        <f>E339*F341</f>
        <v>0</v>
      </c>
      <c r="J341" s="24"/>
      <c r="K341" s="198"/>
      <c r="L341" s="100"/>
      <c r="M341" s="97"/>
    </row>
    <row r="342" spans="1:13" x14ac:dyDescent="0.35">
      <c r="A342" s="103"/>
      <c r="B342" s="253"/>
      <c r="C342" s="221"/>
      <c r="D342" s="112"/>
      <c r="E342" s="115"/>
      <c r="F342" s="23">
        <v>0</v>
      </c>
      <c r="G342" s="24"/>
      <c r="H342" s="24"/>
      <c r="I342" s="24"/>
      <c r="J342" s="24">
        <f>E339*F342</f>
        <v>0</v>
      </c>
      <c r="K342" s="198"/>
      <c r="L342" s="100"/>
      <c r="M342" s="97"/>
    </row>
    <row r="343" spans="1:13" x14ac:dyDescent="0.35">
      <c r="A343" s="104"/>
      <c r="B343" s="254"/>
      <c r="C343" s="255"/>
      <c r="D343" s="113"/>
      <c r="E343" s="116"/>
      <c r="F343" s="25">
        <f>SUM(F339:F342)</f>
        <v>0</v>
      </c>
      <c r="G343" s="26"/>
      <c r="H343" s="26"/>
      <c r="I343" s="26"/>
      <c r="J343" s="26"/>
      <c r="K343" s="199"/>
      <c r="L343" s="101"/>
      <c r="M343" s="98"/>
    </row>
    <row r="344" spans="1:13" ht="15" customHeight="1" x14ac:dyDescent="0.35">
      <c r="A344" s="102">
        <v>66</v>
      </c>
      <c r="B344" s="252" t="s">
        <v>71</v>
      </c>
      <c r="C344" s="220"/>
      <c r="D344" s="111" t="s">
        <v>21</v>
      </c>
      <c r="E344" s="114">
        <v>1634</v>
      </c>
      <c r="F344" s="21">
        <v>0</v>
      </c>
      <c r="G344" s="22">
        <f>E344*F344</f>
        <v>0</v>
      </c>
      <c r="H344" s="22"/>
      <c r="I344" s="22"/>
      <c r="J344" s="22"/>
      <c r="K344" s="122"/>
      <c r="L344" s="99">
        <f>F348*E344</f>
        <v>0</v>
      </c>
      <c r="M344" s="96">
        <v>1634</v>
      </c>
    </row>
    <row r="345" spans="1:13" x14ac:dyDescent="0.35">
      <c r="A345" s="103"/>
      <c r="B345" s="253"/>
      <c r="C345" s="221"/>
      <c r="D345" s="112"/>
      <c r="E345" s="115"/>
      <c r="F345" s="23">
        <v>0</v>
      </c>
      <c r="G345" s="24"/>
      <c r="H345" s="24">
        <f>E344*F345</f>
        <v>0</v>
      </c>
      <c r="I345" s="24"/>
      <c r="J345" s="24"/>
      <c r="K345" s="123"/>
      <c r="L345" s="100"/>
      <c r="M345" s="97"/>
    </row>
    <row r="346" spans="1:13" x14ac:dyDescent="0.35">
      <c r="A346" s="103"/>
      <c r="B346" s="253"/>
      <c r="C346" s="221"/>
      <c r="D346" s="112"/>
      <c r="E346" s="115"/>
      <c r="F346" s="23">
        <v>0</v>
      </c>
      <c r="G346" s="24"/>
      <c r="H346" s="24"/>
      <c r="I346" s="24">
        <f>E344*F346</f>
        <v>0</v>
      </c>
      <c r="J346" s="24"/>
      <c r="K346" s="123"/>
      <c r="L346" s="100"/>
      <c r="M346" s="97"/>
    </row>
    <row r="347" spans="1:13" x14ac:dyDescent="0.35">
      <c r="A347" s="103"/>
      <c r="B347" s="253"/>
      <c r="C347" s="221"/>
      <c r="D347" s="112"/>
      <c r="E347" s="115"/>
      <c r="F347" s="23">
        <v>0</v>
      </c>
      <c r="G347" s="24"/>
      <c r="H347" s="24"/>
      <c r="I347" s="24"/>
      <c r="J347" s="24">
        <f>E344*F347</f>
        <v>0</v>
      </c>
      <c r="K347" s="123"/>
      <c r="L347" s="100"/>
      <c r="M347" s="97"/>
    </row>
    <row r="348" spans="1:13" x14ac:dyDescent="0.35">
      <c r="A348" s="104"/>
      <c r="B348" s="254"/>
      <c r="C348" s="255"/>
      <c r="D348" s="113"/>
      <c r="E348" s="116"/>
      <c r="F348" s="25">
        <f>SUM(F344:F347)</f>
        <v>0</v>
      </c>
      <c r="G348" s="26"/>
      <c r="H348" s="26"/>
      <c r="I348" s="26"/>
      <c r="J348" s="26"/>
      <c r="K348" s="124"/>
      <c r="L348" s="101"/>
      <c r="M348" s="98"/>
    </row>
    <row r="349" spans="1:13" ht="15" customHeight="1" x14ac:dyDescent="0.35">
      <c r="A349" s="102">
        <v>67</v>
      </c>
      <c r="B349" s="105" t="s">
        <v>72</v>
      </c>
      <c r="C349" s="117" t="s">
        <v>73</v>
      </c>
      <c r="D349" s="119" t="s">
        <v>24</v>
      </c>
      <c r="E349" s="125">
        <v>3</v>
      </c>
      <c r="F349" s="21">
        <v>0</v>
      </c>
      <c r="G349" s="22">
        <f>E349*F349</f>
        <v>0</v>
      </c>
      <c r="H349" s="22"/>
      <c r="I349" s="22"/>
      <c r="J349" s="22"/>
      <c r="K349" s="122"/>
      <c r="L349" s="99">
        <f>F353*E349</f>
        <v>0</v>
      </c>
      <c r="M349" s="96">
        <v>3</v>
      </c>
    </row>
    <row r="350" spans="1:13" x14ac:dyDescent="0.35">
      <c r="A350" s="103"/>
      <c r="B350" s="106"/>
      <c r="C350" s="118"/>
      <c r="D350" s="120"/>
      <c r="E350" s="126"/>
      <c r="F350" s="23">
        <v>0</v>
      </c>
      <c r="G350" s="24"/>
      <c r="H350" s="24">
        <f>E349*F350</f>
        <v>0</v>
      </c>
      <c r="I350" s="24"/>
      <c r="J350" s="24"/>
      <c r="K350" s="123"/>
      <c r="L350" s="100"/>
      <c r="M350" s="97"/>
    </row>
    <row r="351" spans="1:13" x14ac:dyDescent="0.35">
      <c r="A351" s="103"/>
      <c r="B351" s="106"/>
      <c r="C351" s="118"/>
      <c r="D351" s="120"/>
      <c r="E351" s="126"/>
      <c r="F351" s="23">
        <v>0</v>
      </c>
      <c r="G351" s="24"/>
      <c r="H351" s="24"/>
      <c r="I351" s="24">
        <f>E349*F351</f>
        <v>0</v>
      </c>
      <c r="J351" s="24"/>
      <c r="K351" s="123"/>
      <c r="L351" s="100"/>
      <c r="M351" s="97"/>
    </row>
    <row r="352" spans="1:13" x14ac:dyDescent="0.35">
      <c r="A352" s="103"/>
      <c r="B352" s="106"/>
      <c r="C352" s="118"/>
      <c r="D352" s="120"/>
      <c r="E352" s="126"/>
      <c r="F352" s="23">
        <v>0</v>
      </c>
      <c r="G352" s="24"/>
      <c r="H352" s="24"/>
      <c r="I352" s="24"/>
      <c r="J352" s="24">
        <f>E349*F352</f>
        <v>0</v>
      </c>
      <c r="K352" s="123"/>
      <c r="L352" s="100"/>
      <c r="M352" s="97"/>
    </row>
    <row r="353" spans="1:13" x14ac:dyDescent="0.35">
      <c r="A353" s="104"/>
      <c r="B353" s="106"/>
      <c r="C353" s="118"/>
      <c r="D353" s="120"/>
      <c r="E353" s="126"/>
      <c r="F353" s="25">
        <f>SUM(F349:F352)</f>
        <v>0</v>
      </c>
      <c r="G353" s="26"/>
      <c r="H353" s="26"/>
      <c r="I353" s="26"/>
      <c r="J353" s="26"/>
      <c r="K353" s="124"/>
      <c r="L353" s="101"/>
      <c r="M353" s="98"/>
    </row>
    <row r="354" spans="1:13" ht="14.5" customHeight="1" x14ac:dyDescent="0.35">
      <c r="A354" s="102">
        <v>68</v>
      </c>
      <c r="B354" s="105" t="s">
        <v>74</v>
      </c>
      <c r="C354" s="117" t="s">
        <v>75</v>
      </c>
      <c r="D354" s="119" t="s">
        <v>24</v>
      </c>
      <c r="E354" s="125">
        <v>97</v>
      </c>
      <c r="F354" s="21">
        <v>0</v>
      </c>
      <c r="G354" s="22">
        <f>E354*F354</f>
        <v>0</v>
      </c>
      <c r="H354" s="22"/>
      <c r="I354" s="22"/>
      <c r="J354" s="22"/>
      <c r="K354" s="77"/>
      <c r="L354" s="99">
        <f>F358*E354</f>
        <v>0</v>
      </c>
      <c r="M354" s="96">
        <v>97</v>
      </c>
    </row>
    <row r="355" spans="1:13" x14ac:dyDescent="0.35">
      <c r="A355" s="103"/>
      <c r="B355" s="106"/>
      <c r="C355" s="118"/>
      <c r="D355" s="120"/>
      <c r="E355" s="126"/>
      <c r="F355" s="23">
        <v>0</v>
      </c>
      <c r="G355" s="24"/>
      <c r="H355" s="24">
        <f>E354*F355</f>
        <v>0</v>
      </c>
      <c r="I355" s="24"/>
      <c r="J355" s="24"/>
      <c r="K355" s="78"/>
      <c r="L355" s="100"/>
      <c r="M355" s="97"/>
    </row>
    <row r="356" spans="1:13" x14ac:dyDescent="0.35">
      <c r="A356" s="103"/>
      <c r="B356" s="106"/>
      <c r="C356" s="118"/>
      <c r="D356" s="120"/>
      <c r="E356" s="126"/>
      <c r="F356" s="23">
        <v>0</v>
      </c>
      <c r="G356" s="24"/>
      <c r="H356" s="24"/>
      <c r="I356" s="24">
        <f>E354*F356</f>
        <v>0</v>
      </c>
      <c r="J356" s="24"/>
      <c r="K356" s="78"/>
      <c r="L356" s="100"/>
      <c r="M356" s="97"/>
    </row>
    <row r="357" spans="1:13" x14ac:dyDescent="0.35">
      <c r="A357" s="103"/>
      <c r="B357" s="106"/>
      <c r="C357" s="118"/>
      <c r="D357" s="120"/>
      <c r="E357" s="126"/>
      <c r="F357" s="23">
        <v>0</v>
      </c>
      <c r="G357" s="24"/>
      <c r="H357" s="24"/>
      <c r="I357" s="24"/>
      <c r="J357" s="24">
        <f>E354*F357</f>
        <v>0</v>
      </c>
      <c r="K357" s="78"/>
      <c r="L357" s="100"/>
      <c r="M357" s="97"/>
    </row>
    <row r="358" spans="1:13" x14ac:dyDescent="0.35">
      <c r="A358" s="104"/>
      <c r="B358" s="106"/>
      <c r="C358" s="118"/>
      <c r="D358" s="120"/>
      <c r="E358" s="126"/>
      <c r="F358" s="25">
        <f>SUM(F354:F357)</f>
        <v>0</v>
      </c>
      <c r="G358" s="26"/>
      <c r="H358" s="26"/>
      <c r="I358" s="26"/>
      <c r="J358" s="26"/>
      <c r="K358" s="79"/>
      <c r="L358" s="101"/>
      <c r="M358" s="98"/>
    </row>
    <row r="359" spans="1:13" ht="14.5" customHeight="1" x14ac:dyDescent="0.35">
      <c r="A359" s="102">
        <v>69</v>
      </c>
      <c r="B359" s="105" t="s">
        <v>76</v>
      </c>
      <c r="C359" s="117" t="s">
        <v>77</v>
      </c>
      <c r="D359" s="119" t="s">
        <v>24</v>
      </c>
      <c r="E359" s="125">
        <v>2</v>
      </c>
      <c r="F359" s="21">
        <v>0</v>
      </c>
      <c r="G359" s="22">
        <f>E359*F359</f>
        <v>0</v>
      </c>
      <c r="H359" s="22"/>
      <c r="I359" s="22"/>
      <c r="J359" s="22"/>
      <c r="K359" s="77"/>
      <c r="L359" s="99">
        <f>F363*E359</f>
        <v>0</v>
      </c>
      <c r="M359" s="96">
        <v>2</v>
      </c>
    </row>
    <row r="360" spans="1:13" x14ac:dyDescent="0.35">
      <c r="A360" s="103"/>
      <c r="B360" s="106"/>
      <c r="C360" s="118"/>
      <c r="D360" s="120"/>
      <c r="E360" s="126"/>
      <c r="F360" s="23">
        <v>0</v>
      </c>
      <c r="G360" s="24"/>
      <c r="H360" s="24">
        <f>E359*F360</f>
        <v>0</v>
      </c>
      <c r="I360" s="24"/>
      <c r="J360" s="24"/>
      <c r="K360" s="78"/>
      <c r="L360" s="100"/>
      <c r="M360" s="97"/>
    </row>
    <row r="361" spans="1:13" x14ac:dyDescent="0.35">
      <c r="A361" s="103"/>
      <c r="B361" s="106"/>
      <c r="C361" s="118"/>
      <c r="D361" s="120"/>
      <c r="E361" s="126"/>
      <c r="F361" s="23">
        <v>0</v>
      </c>
      <c r="G361" s="24"/>
      <c r="H361" s="24"/>
      <c r="I361" s="24">
        <f>E359*F361</f>
        <v>0</v>
      </c>
      <c r="J361" s="24"/>
      <c r="K361" s="78"/>
      <c r="L361" s="100"/>
      <c r="M361" s="97"/>
    </row>
    <row r="362" spans="1:13" ht="13" customHeight="1" x14ac:dyDescent="0.35">
      <c r="A362" s="103"/>
      <c r="B362" s="106"/>
      <c r="C362" s="118"/>
      <c r="D362" s="120"/>
      <c r="E362" s="126"/>
      <c r="F362" s="23">
        <v>0</v>
      </c>
      <c r="G362" s="24"/>
      <c r="H362" s="24"/>
      <c r="I362" s="24"/>
      <c r="J362" s="24">
        <f>E359*F362</f>
        <v>0</v>
      </c>
      <c r="K362" s="78"/>
      <c r="L362" s="100"/>
      <c r="M362" s="97"/>
    </row>
    <row r="363" spans="1:13" x14ac:dyDescent="0.35">
      <c r="A363" s="104"/>
      <c r="B363" s="106"/>
      <c r="C363" s="118"/>
      <c r="D363" s="120"/>
      <c r="E363" s="126"/>
      <c r="F363" s="25">
        <f>SUM(F359:F362)</f>
        <v>0</v>
      </c>
      <c r="G363" s="26"/>
      <c r="H363" s="26"/>
      <c r="I363" s="26"/>
      <c r="J363" s="26"/>
      <c r="K363" s="79"/>
      <c r="L363" s="101"/>
      <c r="M363" s="98"/>
    </row>
    <row r="364" spans="1:13" ht="14.5" customHeight="1" x14ac:dyDescent="0.35">
      <c r="A364" s="102">
        <v>70</v>
      </c>
      <c r="B364" s="105" t="s">
        <v>78</v>
      </c>
      <c r="C364" s="117" t="s">
        <v>79</v>
      </c>
      <c r="D364" s="119" t="s">
        <v>24</v>
      </c>
      <c r="E364" s="125">
        <v>9</v>
      </c>
      <c r="F364" s="21">
        <v>0</v>
      </c>
      <c r="G364" s="22">
        <f>E364*F364</f>
        <v>0</v>
      </c>
      <c r="H364" s="22"/>
      <c r="I364" s="22"/>
      <c r="J364" s="22"/>
      <c r="K364" s="77"/>
      <c r="L364" s="99">
        <f>F368*E364</f>
        <v>0</v>
      </c>
      <c r="M364" s="96">
        <v>9</v>
      </c>
    </row>
    <row r="365" spans="1:13" x14ac:dyDescent="0.35">
      <c r="A365" s="103"/>
      <c r="B365" s="106"/>
      <c r="C365" s="118"/>
      <c r="D365" s="120"/>
      <c r="E365" s="126"/>
      <c r="F365" s="23">
        <v>0</v>
      </c>
      <c r="G365" s="24"/>
      <c r="H365" s="24">
        <f>E364*F365</f>
        <v>0</v>
      </c>
      <c r="I365" s="24"/>
      <c r="J365" s="24"/>
      <c r="K365" s="78"/>
      <c r="L365" s="100"/>
      <c r="M365" s="97"/>
    </row>
    <row r="366" spans="1:13" x14ac:dyDescent="0.35">
      <c r="A366" s="103"/>
      <c r="B366" s="106"/>
      <c r="C366" s="118"/>
      <c r="D366" s="120"/>
      <c r="E366" s="126"/>
      <c r="F366" s="23">
        <v>0</v>
      </c>
      <c r="G366" s="24"/>
      <c r="H366" s="24"/>
      <c r="I366" s="24">
        <f>E364*F366</f>
        <v>0</v>
      </c>
      <c r="J366" s="24"/>
      <c r="K366" s="78"/>
      <c r="L366" s="100"/>
      <c r="M366" s="97"/>
    </row>
    <row r="367" spans="1:13" x14ac:dyDescent="0.35">
      <c r="A367" s="103"/>
      <c r="B367" s="106"/>
      <c r="C367" s="118"/>
      <c r="D367" s="120"/>
      <c r="E367" s="126"/>
      <c r="F367" s="23">
        <v>0</v>
      </c>
      <c r="G367" s="24"/>
      <c r="H367" s="24"/>
      <c r="I367" s="24"/>
      <c r="J367" s="24">
        <f>E364*F367</f>
        <v>0</v>
      </c>
      <c r="K367" s="78"/>
      <c r="L367" s="100"/>
      <c r="M367" s="97"/>
    </row>
    <row r="368" spans="1:13" x14ac:dyDescent="0.35">
      <c r="A368" s="104"/>
      <c r="B368" s="106"/>
      <c r="C368" s="118"/>
      <c r="D368" s="120"/>
      <c r="E368" s="126"/>
      <c r="F368" s="25">
        <f>SUM(F364:F367)</f>
        <v>0</v>
      </c>
      <c r="G368" s="26"/>
      <c r="H368" s="26"/>
      <c r="I368" s="26"/>
      <c r="J368" s="26"/>
      <c r="K368" s="79"/>
      <c r="L368" s="101"/>
      <c r="M368" s="98"/>
    </row>
    <row r="369" spans="1:14" x14ac:dyDescent="0.35">
      <c r="A369" s="102">
        <v>71</v>
      </c>
      <c r="B369" s="105" t="s">
        <v>80</v>
      </c>
      <c r="C369" s="117" t="s">
        <v>212</v>
      </c>
      <c r="D369" s="119" t="s">
        <v>24</v>
      </c>
      <c r="E369" s="125">
        <v>136</v>
      </c>
      <c r="F369" s="21">
        <v>0</v>
      </c>
      <c r="G369" s="22">
        <f>E369*F369</f>
        <v>0</v>
      </c>
      <c r="H369" s="22"/>
      <c r="I369" s="22"/>
      <c r="J369" s="22"/>
      <c r="K369" s="77"/>
      <c r="L369" s="99">
        <f>F373*E369</f>
        <v>0</v>
      </c>
      <c r="M369" s="96">
        <v>265</v>
      </c>
      <c r="N369" s="207"/>
    </row>
    <row r="370" spans="1:14" x14ac:dyDescent="0.35">
      <c r="A370" s="103"/>
      <c r="B370" s="106"/>
      <c r="C370" s="118"/>
      <c r="D370" s="120"/>
      <c r="E370" s="126"/>
      <c r="F370" s="23">
        <v>0</v>
      </c>
      <c r="G370" s="24"/>
      <c r="H370" s="24">
        <f>E369*F370</f>
        <v>0</v>
      </c>
      <c r="I370" s="24"/>
      <c r="J370" s="24"/>
      <c r="K370" s="78"/>
      <c r="L370" s="100"/>
      <c r="M370" s="97"/>
      <c r="N370" s="207"/>
    </row>
    <row r="371" spans="1:14" x14ac:dyDescent="0.35">
      <c r="A371" s="103"/>
      <c r="B371" s="106"/>
      <c r="C371" s="118"/>
      <c r="D371" s="120"/>
      <c r="E371" s="126"/>
      <c r="F371" s="23">
        <v>0</v>
      </c>
      <c r="G371" s="24"/>
      <c r="H371" s="24"/>
      <c r="I371" s="24">
        <f>E369*F371</f>
        <v>0</v>
      </c>
      <c r="J371" s="24"/>
      <c r="K371" s="78"/>
      <c r="L371" s="100"/>
      <c r="M371" s="97"/>
      <c r="N371" s="207"/>
    </row>
    <row r="372" spans="1:14" x14ac:dyDescent="0.35">
      <c r="A372" s="103"/>
      <c r="B372" s="106"/>
      <c r="C372" s="118"/>
      <c r="D372" s="120"/>
      <c r="E372" s="126"/>
      <c r="F372" s="23">
        <v>0</v>
      </c>
      <c r="G372" s="24"/>
      <c r="H372" s="24"/>
      <c r="I372" s="24"/>
      <c r="J372" s="24">
        <f>E369*F372</f>
        <v>0</v>
      </c>
      <c r="K372" s="78"/>
      <c r="L372" s="100"/>
      <c r="M372" s="97"/>
      <c r="N372" s="207"/>
    </row>
    <row r="373" spans="1:14" x14ac:dyDescent="0.35">
      <c r="A373" s="104"/>
      <c r="B373" s="106"/>
      <c r="C373" s="118"/>
      <c r="D373" s="120"/>
      <c r="E373" s="126"/>
      <c r="F373" s="25">
        <f>SUM(F369:F372)</f>
        <v>0</v>
      </c>
      <c r="G373" s="26"/>
      <c r="H373" s="26"/>
      <c r="I373" s="26"/>
      <c r="J373" s="26"/>
      <c r="K373" s="79"/>
      <c r="L373" s="101"/>
      <c r="M373" s="98"/>
      <c r="N373" s="207"/>
    </row>
    <row r="374" spans="1:14" x14ac:dyDescent="0.35">
      <c r="A374" s="102">
        <v>72</v>
      </c>
      <c r="B374" s="105" t="s">
        <v>211</v>
      </c>
      <c r="C374" s="117" t="s">
        <v>49</v>
      </c>
      <c r="D374" s="119" t="s">
        <v>24</v>
      </c>
      <c r="E374" s="125">
        <v>127</v>
      </c>
      <c r="F374" s="21">
        <v>0</v>
      </c>
      <c r="G374" s="22">
        <f>E374*F374</f>
        <v>0</v>
      </c>
      <c r="H374" s="22"/>
      <c r="I374" s="22"/>
      <c r="J374" s="22"/>
      <c r="K374" s="77"/>
      <c r="L374" s="99">
        <f>F378*E374</f>
        <v>0</v>
      </c>
      <c r="M374" s="96">
        <v>265</v>
      </c>
    </row>
    <row r="375" spans="1:14" x14ac:dyDescent="0.35">
      <c r="A375" s="103"/>
      <c r="B375" s="106"/>
      <c r="C375" s="118"/>
      <c r="D375" s="120"/>
      <c r="E375" s="126"/>
      <c r="F375" s="23">
        <v>0</v>
      </c>
      <c r="G375" s="24"/>
      <c r="H375" s="24">
        <f>E374*F375</f>
        <v>0</v>
      </c>
      <c r="I375" s="24"/>
      <c r="J375" s="24"/>
      <c r="K375" s="78"/>
      <c r="L375" s="100"/>
      <c r="M375" s="97"/>
    </row>
    <row r="376" spans="1:14" x14ac:dyDescent="0.35">
      <c r="A376" s="103"/>
      <c r="B376" s="106"/>
      <c r="C376" s="118"/>
      <c r="D376" s="120"/>
      <c r="E376" s="126"/>
      <c r="F376" s="23">
        <v>0</v>
      </c>
      <c r="G376" s="24"/>
      <c r="H376" s="24"/>
      <c r="I376" s="24">
        <f>E374*F376</f>
        <v>0</v>
      </c>
      <c r="J376" s="24"/>
      <c r="K376" s="78"/>
      <c r="L376" s="100"/>
      <c r="M376" s="97"/>
    </row>
    <row r="377" spans="1:14" x14ac:dyDescent="0.35">
      <c r="A377" s="103"/>
      <c r="B377" s="106"/>
      <c r="C377" s="118"/>
      <c r="D377" s="120"/>
      <c r="E377" s="126"/>
      <c r="F377" s="23">
        <v>0</v>
      </c>
      <c r="G377" s="24"/>
      <c r="H377" s="24"/>
      <c r="I377" s="24"/>
      <c r="J377" s="24">
        <f>E374*F377</f>
        <v>0</v>
      </c>
      <c r="K377" s="78"/>
      <c r="L377" s="100"/>
      <c r="M377" s="97"/>
    </row>
    <row r="378" spans="1:14" x14ac:dyDescent="0.35">
      <c r="A378" s="104"/>
      <c r="B378" s="106"/>
      <c r="C378" s="118"/>
      <c r="D378" s="120"/>
      <c r="E378" s="126"/>
      <c r="F378" s="25">
        <f>SUM(F374:F377)</f>
        <v>0</v>
      </c>
      <c r="G378" s="26"/>
      <c r="H378" s="26"/>
      <c r="I378" s="26"/>
      <c r="J378" s="26"/>
      <c r="K378" s="79"/>
      <c r="L378" s="101"/>
      <c r="M378" s="98"/>
    </row>
    <row r="379" spans="1:14" x14ac:dyDescent="0.35">
      <c r="A379" s="102">
        <v>73</v>
      </c>
      <c r="B379" s="105" t="s">
        <v>81</v>
      </c>
      <c r="C379" s="117" t="s">
        <v>82</v>
      </c>
      <c r="D379" s="119" t="s">
        <v>24</v>
      </c>
      <c r="E379" s="125">
        <v>3</v>
      </c>
      <c r="F379" s="21">
        <v>0</v>
      </c>
      <c r="G379" s="22">
        <f>E379*F379</f>
        <v>0</v>
      </c>
      <c r="H379" s="22"/>
      <c r="I379" s="22"/>
      <c r="J379" s="22"/>
      <c r="K379" s="77"/>
      <c r="L379" s="99">
        <f>F383*E379</f>
        <v>0</v>
      </c>
      <c r="M379" s="96">
        <v>3</v>
      </c>
    </row>
    <row r="380" spans="1:14" x14ac:dyDescent="0.35">
      <c r="A380" s="103"/>
      <c r="B380" s="106"/>
      <c r="C380" s="118"/>
      <c r="D380" s="120"/>
      <c r="E380" s="126"/>
      <c r="F380" s="23">
        <v>0</v>
      </c>
      <c r="G380" s="24"/>
      <c r="H380" s="24">
        <f>E379*F380</f>
        <v>0</v>
      </c>
      <c r="I380" s="24"/>
      <c r="J380" s="24"/>
      <c r="K380" s="78"/>
      <c r="L380" s="100"/>
      <c r="M380" s="97"/>
    </row>
    <row r="381" spans="1:14" x14ac:dyDescent="0.35">
      <c r="A381" s="103"/>
      <c r="B381" s="106"/>
      <c r="C381" s="118"/>
      <c r="D381" s="120"/>
      <c r="E381" s="126"/>
      <c r="F381" s="23">
        <v>0</v>
      </c>
      <c r="G381" s="24"/>
      <c r="H381" s="24"/>
      <c r="I381" s="24">
        <f>E379*F381</f>
        <v>0</v>
      </c>
      <c r="J381" s="24"/>
      <c r="K381" s="78"/>
      <c r="L381" s="100"/>
      <c r="M381" s="97"/>
    </row>
    <row r="382" spans="1:14" x14ac:dyDescent="0.35">
      <c r="A382" s="103"/>
      <c r="B382" s="106"/>
      <c r="C382" s="118"/>
      <c r="D382" s="120"/>
      <c r="E382" s="126"/>
      <c r="F382" s="23">
        <v>0</v>
      </c>
      <c r="G382" s="24"/>
      <c r="H382" s="24"/>
      <c r="I382" s="24"/>
      <c r="J382" s="24">
        <f>E379*F382</f>
        <v>0</v>
      </c>
      <c r="K382" s="78"/>
      <c r="L382" s="100"/>
      <c r="M382" s="97"/>
    </row>
    <row r="383" spans="1:14" x14ac:dyDescent="0.35">
      <c r="A383" s="104"/>
      <c r="B383" s="106"/>
      <c r="C383" s="118"/>
      <c r="D383" s="120"/>
      <c r="E383" s="126"/>
      <c r="F383" s="25">
        <f>SUM(F379:F382)</f>
        <v>0</v>
      </c>
      <c r="G383" s="26"/>
      <c r="H383" s="26"/>
      <c r="I383" s="26"/>
      <c r="J383" s="26"/>
      <c r="K383" s="79"/>
      <c r="L383" s="101"/>
      <c r="M383" s="98"/>
    </row>
    <row r="384" spans="1:14" x14ac:dyDescent="0.35">
      <c r="A384" s="102">
        <v>74</v>
      </c>
      <c r="B384" s="105" t="s">
        <v>83</v>
      </c>
      <c r="C384" s="117" t="s">
        <v>84</v>
      </c>
      <c r="D384" s="119" t="s">
        <v>24</v>
      </c>
      <c r="E384" s="125">
        <v>181</v>
      </c>
      <c r="F384" s="21">
        <v>0</v>
      </c>
      <c r="G384" s="22">
        <f>E384*F384</f>
        <v>0</v>
      </c>
      <c r="H384" s="22"/>
      <c r="I384" s="22"/>
      <c r="J384" s="22"/>
      <c r="K384" s="77"/>
      <c r="L384" s="99">
        <f>F388*E384</f>
        <v>0</v>
      </c>
      <c r="M384" s="96">
        <v>179</v>
      </c>
    </row>
    <row r="385" spans="1:13" x14ac:dyDescent="0.35">
      <c r="A385" s="103"/>
      <c r="B385" s="106"/>
      <c r="C385" s="118"/>
      <c r="D385" s="120"/>
      <c r="E385" s="126"/>
      <c r="F385" s="23">
        <v>0</v>
      </c>
      <c r="G385" s="24"/>
      <c r="H385" s="24">
        <f>E384*F385</f>
        <v>0</v>
      </c>
      <c r="I385" s="24"/>
      <c r="J385" s="24"/>
      <c r="K385" s="78"/>
      <c r="L385" s="100"/>
      <c r="M385" s="97"/>
    </row>
    <row r="386" spans="1:13" x14ac:dyDescent="0.35">
      <c r="A386" s="103"/>
      <c r="B386" s="106"/>
      <c r="C386" s="118"/>
      <c r="D386" s="120"/>
      <c r="E386" s="126"/>
      <c r="F386" s="23">
        <v>0</v>
      </c>
      <c r="G386" s="24"/>
      <c r="H386" s="24"/>
      <c r="I386" s="24">
        <f>E384*F386</f>
        <v>0</v>
      </c>
      <c r="J386" s="24"/>
      <c r="K386" s="78"/>
      <c r="L386" s="100"/>
      <c r="M386" s="97"/>
    </row>
    <row r="387" spans="1:13" x14ac:dyDescent="0.35">
      <c r="A387" s="103"/>
      <c r="B387" s="106"/>
      <c r="C387" s="118"/>
      <c r="D387" s="120"/>
      <c r="E387" s="126"/>
      <c r="F387" s="23">
        <v>0</v>
      </c>
      <c r="G387" s="24"/>
      <c r="H387" s="24"/>
      <c r="I387" s="24"/>
      <c r="J387" s="24">
        <f>E384*F387</f>
        <v>0</v>
      </c>
      <c r="K387" s="78"/>
      <c r="L387" s="100"/>
      <c r="M387" s="97"/>
    </row>
    <row r="388" spans="1:13" x14ac:dyDescent="0.35">
      <c r="A388" s="104"/>
      <c r="B388" s="106"/>
      <c r="C388" s="118"/>
      <c r="D388" s="120"/>
      <c r="E388" s="126"/>
      <c r="F388" s="25">
        <f>SUM(F384:F387)</f>
        <v>0</v>
      </c>
      <c r="G388" s="26"/>
      <c r="H388" s="26"/>
      <c r="I388" s="26"/>
      <c r="J388" s="26"/>
      <c r="K388" s="79"/>
      <c r="L388" s="101"/>
      <c r="M388" s="98"/>
    </row>
    <row r="389" spans="1:13" x14ac:dyDescent="0.35">
      <c r="A389" s="102">
        <v>75</v>
      </c>
      <c r="B389" s="105" t="s">
        <v>86</v>
      </c>
      <c r="C389" s="117" t="s">
        <v>87</v>
      </c>
      <c r="D389" s="119" t="s">
        <v>24</v>
      </c>
      <c r="E389" s="125">
        <v>4</v>
      </c>
      <c r="F389" s="21">
        <v>0</v>
      </c>
      <c r="G389" s="22">
        <f>E389*F389</f>
        <v>0</v>
      </c>
      <c r="H389" s="22"/>
      <c r="I389" s="22"/>
      <c r="J389" s="22"/>
      <c r="K389" s="77"/>
      <c r="L389" s="99">
        <f>F393*E389</f>
        <v>0</v>
      </c>
      <c r="M389" s="96">
        <v>4</v>
      </c>
    </row>
    <row r="390" spans="1:13" x14ac:dyDescent="0.35">
      <c r="A390" s="103"/>
      <c r="B390" s="106"/>
      <c r="C390" s="118"/>
      <c r="D390" s="120"/>
      <c r="E390" s="126"/>
      <c r="F390" s="23">
        <v>0</v>
      </c>
      <c r="G390" s="24"/>
      <c r="H390" s="24">
        <f>E389*F390</f>
        <v>0</v>
      </c>
      <c r="I390" s="24"/>
      <c r="J390" s="24"/>
      <c r="K390" s="78"/>
      <c r="L390" s="100"/>
      <c r="M390" s="97"/>
    </row>
    <row r="391" spans="1:13" x14ac:dyDescent="0.35">
      <c r="A391" s="103"/>
      <c r="B391" s="106"/>
      <c r="C391" s="118"/>
      <c r="D391" s="120"/>
      <c r="E391" s="126"/>
      <c r="F391" s="23">
        <v>0</v>
      </c>
      <c r="G391" s="24"/>
      <c r="H391" s="24"/>
      <c r="I391" s="24">
        <f>E389*F391</f>
        <v>0</v>
      </c>
      <c r="J391" s="24"/>
      <c r="K391" s="78"/>
      <c r="L391" s="100"/>
      <c r="M391" s="97"/>
    </row>
    <row r="392" spans="1:13" x14ac:dyDescent="0.35">
      <c r="A392" s="103"/>
      <c r="B392" s="106"/>
      <c r="C392" s="118"/>
      <c r="D392" s="120"/>
      <c r="E392" s="126"/>
      <c r="F392" s="23">
        <v>0</v>
      </c>
      <c r="G392" s="24"/>
      <c r="H392" s="24"/>
      <c r="I392" s="24"/>
      <c r="J392" s="24">
        <f>E389*F392</f>
        <v>0</v>
      </c>
      <c r="K392" s="78"/>
      <c r="L392" s="100"/>
      <c r="M392" s="97"/>
    </row>
    <row r="393" spans="1:13" x14ac:dyDescent="0.35">
      <c r="A393" s="104"/>
      <c r="B393" s="107"/>
      <c r="C393" s="118"/>
      <c r="D393" s="120"/>
      <c r="E393" s="126"/>
      <c r="F393" s="25">
        <f>SUM(F389:F392)</f>
        <v>0</v>
      </c>
      <c r="G393" s="26"/>
      <c r="H393" s="26"/>
      <c r="I393" s="26"/>
      <c r="J393" s="26"/>
      <c r="K393" s="79"/>
      <c r="L393" s="101"/>
      <c r="M393" s="98"/>
    </row>
    <row r="394" spans="1:13" x14ac:dyDescent="0.35">
      <c r="A394" s="18"/>
      <c r="B394" s="142" t="s">
        <v>52</v>
      </c>
      <c r="C394" s="143"/>
      <c r="D394" s="143"/>
      <c r="E394" s="143"/>
      <c r="F394" s="143"/>
      <c r="G394" s="144"/>
      <c r="H394" s="19"/>
      <c r="I394" s="19"/>
      <c r="J394" s="19"/>
      <c r="K394" s="80"/>
      <c r="L394" s="20"/>
    </row>
    <row r="395" spans="1:13" ht="14.5" customHeight="1" x14ac:dyDescent="0.35">
      <c r="A395" s="102">
        <v>76</v>
      </c>
      <c r="B395" s="252" t="s">
        <v>218</v>
      </c>
      <c r="C395" s="220"/>
      <c r="D395" s="111" t="s">
        <v>21</v>
      </c>
      <c r="E395" s="114">
        <v>150</v>
      </c>
      <c r="F395" s="21">
        <v>0</v>
      </c>
      <c r="G395" s="22">
        <f>E395*F395</f>
        <v>0</v>
      </c>
      <c r="H395" s="22"/>
      <c r="I395" s="22"/>
      <c r="J395" s="22"/>
      <c r="K395" s="203" t="s">
        <v>343</v>
      </c>
      <c r="L395" s="99">
        <f>F399*E395</f>
        <v>0</v>
      </c>
      <c r="M395" s="96">
        <v>141</v>
      </c>
    </row>
    <row r="396" spans="1:13" x14ac:dyDescent="0.35">
      <c r="A396" s="103"/>
      <c r="B396" s="253"/>
      <c r="C396" s="221"/>
      <c r="D396" s="112"/>
      <c r="E396" s="115"/>
      <c r="F396" s="23">
        <v>0</v>
      </c>
      <c r="G396" s="24"/>
      <c r="H396" s="24">
        <f>E395*F396</f>
        <v>0</v>
      </c>
      <c r="I396" s="24"/>
      <c r="J396" s="24"/>
      <c r="K396" s="198"/>
      <c r="L396" s="100"/>
      <c r="M396" s="97"/>
    </row>
    <row r="397" spans="1:13" x14ac:dyDescent="0.35">
      <c r="A397" s="103"/>
      <c r="B397" s="253"/>
      <c r="C397" s="221"/>
      <c r="D397" s="112"/>
      <c r="E397" s="115"/>
      <c r="F397" s="23">
        <v>0</v>
      </c>
      <c r="G397" s="24"/>
      <c r="H397" s="24"/>
      <c r="I397" s="24">
        <f>E395*F397</f>
        <v>0</v>
      </c>
      <c r="J397" s="24"/>
      <c r="K397" s="198"/>
      <c r="L397" s="100"/>
      <c r="M397" s="97"/>
    </row>
    <row r="398" spans="1:13" x14ac:dyDescent="0.35">
      <c r="A398" s="103"/>
      <c r="B398" s="253"/>
      <c r="C398" s="221"/>
      <c r="D398" s="112"/>
      <c r="E398" s="115"/>
      <c r="F398" s="23">
        <v>0</v>
      </c>
      <c r="G398" s="24"/>
      <c r="H398" s="24"/>
      <c r="I398" s="24"/>
      <c r="J398" s="24">
        <f>E395*F398</f>
        <v>0</v>
      </c>
      <c r="K398" s="198"/>
      <c r="L398" s="100"/>
      <c r="M398" s="97"/>
    </row>
    <row r="399" spans="1:13" x14ac:dyDescent="0.35">
      <c r="A399" s="104"/>
      <c r="B399" s="254"/>
      <c r="C399" s="255"/>
      <c r="D399" s="113"/>
      <c r="E399" s="116"/>
      <c r="F399" s="25">
        <f>SUM(F395:F398)</f>
        <v>0</v>
      </c>
      <c r="G399" s="26"/>
      <c r="H399" s="26"/>
      <c r="I399" s="26"/>
      <c r="J399" s="26"/>
      <c r="K399" s="199"/>
      <c r="L399" s="101"/>
      <c r="M399" s="98"/>
    </row>
    <row r="400" spans="1:13" ht="14.5" customHeight="1" x14ac:dyDescent="0.35">
      <c r="A400" s="102">
        <v>77</v>
      </c>
      <c r="B400" s="252" t="s">
        <v>287</v>
      </c>
      <c r="C400" s="220"/>
      <c r="D400" s="111" t="s">
        <v>23</v>
      </c>
      <c r="E400" s="114">
        <v>125</v>
      </c>
      <c r="F400" s="21">
        <v>0</v>
      </c>
      <c r="G400" s="22">
        <f>E400*F400</f>
        <v>0</v>
      </c>
      <c r="H400" s="22"/>
      <c r="I400" s="22"/>
      <c r="J400" s="22"/>
      <c r="K400" s="122">
        <v>125</v>
      </c>
      <c r="L400" s="99">
        <f>F404*E400</f>
        <v>0</v>
      </c>
      <c r="M400" s="96">
        <v>116</v>
      </c>
    </row>
    <row r="401" spans="1:13" x14ac:dyDescent="0.35">
      <c r="A401" s="103"/>
      <c r="B401" s="253"/>
      <c r="C401" s="221"/>
      <c r="D401" s="112"/>
      <c r="E401" s="115"/>
      <c r="F401" s="23">
        <v>0</v>
      </c>
      <c r="G401" s="24"/>
      <c r="H401" s="24">
        <f>E400*F401</f>
        <v>0</v>
      </c>
      <c r="I401" s="24"/>
      <c r="J401" s="24"/>
      <c r="K401" s="123"/>
      <c r="L401" s="100"/>
      <c r="M401" s="97"/>
    </row>
    <row r="402" spans="1:13" x14ac:dyDescent="0.35">
      <c r="A402" s="103"/>
      <c r="B402" s="253"/>
      <c r="C402" s="221"/>
      <c r="D402" s="112"/>
      <c r="E402" s="115"/>
      <c r="F402" s="23">
        <v>0</v>
      </c>
      <c r="G402" s="24"/>
      <c r="H402" s="24"/>
      <c r="I402" s="24">
        <f>E400*F402</f>
        <v>0</v>
      </c>
      <c r="J402" s="24"/>
      <c r="K402" s="123"/>
      <c r="L402" s="100"/>
      <c r="M402" s="97"/>
    </row>
    <row r="403" spans="1:13" x14ac:dyDescent="0.35">
      <c r="A403" s="103"/>
      <c r="B403" s="253"/>
      <c r="C403" s="221"/>
      <c r="D403" s="112"/>
      <c r="E403" s="115"/>
      <c r="F403" s="23">
        <v>0</v>
      </c>
      <c r="G403" s="24"/>
      <c r="H403" s="24"/>
      <c r="I403" s="24"/>
      <c r="J403" s="24">
        <f>E400*F403</f>
        <v>0</v>
      </c>
      <c r="K403" s="123"/>
      <c r="L403" s="100"/>
      <c r="M403" s="97"/>
    </row>
    <row r="404" spans="1:13" x14ac:dyDescent="0.35">
      <c r="A404" s="104"/>
      <c r="B404" s="254"/>
      <c r="C404" s="255"/>
      <c r="D404" s="113"/>
      <c r="E404" s="116"/>
      <c r="F404" s="25">
        <f>SUM(F400:F403)</f>
        <v>0</v>
      </c>
      <c r="G404" s="26"/>
      <c r="H404" s="26"/>
      <c r="I404" s="26"/>
      <c r="J404" s="26"/>
      <c r="K404" s="124"/>
      <c r="L404" s="101"/>
      <c r="M404" s="98"/>
    </row>
    <row r="405" spans="1:13" x14ac:dyDescent="0.35">
      <c r="A405" s="18"/>
      <c r="B405" s="4"/>
      <c r="C405" s="142" t="s">
        <v>89</v>
      </c>
      <c r="D405" s="143"/>
      <c r="E405" s="143"/>
      <c r="F405" s="143"/>
      <c r="G405" s="144"/>
      <c r="H405" s="19"/>
      <c r="I405" s="19"/>
      <c r="J405" s="19"/>
      <c r="K405" s="80"/>
      <c r="L405" s="20"/>
    </row>
    <row r="406" spans="1:13" ht="14.5" customHeight="1" x14ac:dyDescent="0.35">
      <c r="A406" s="102">
        <v>78</v>
      </c>
      <c r="B406" s="252" t="s">
        <v>217</v>
      </c>
      <c r="C406" s="220"/>
      <c r="D406" s="111" t="s">
        <v>21</v>
      </c>
      <c r="E406" s="114">
        <f>M406*1.05</f>
        <v>525</v>
      </c>
      <c r="F406" s="21">
        <v>0</v>
      </c>
      <c r="G406" s="22">
        <f>E406*F406</f>
        <v>0</v>
      </c>
      <c r="H406" s="22"/>
      <c r="I406" s="22"/>
      <c r="J406" s="22"/>
      <c r="K406" s="122">
        <v>525</v>
      </c>
      <c r="L406" s="99">
        <f>F410*E406</f>
        <v>0</v>
      </c>
      <c r="M406" s="96">
        <v>500</v>
      </c>
    </row>
    <row r="407" spans="1:13" x14ac:dyDescent="0.35">
      <c r="A407" s="103"/>
      <c r="B407" s="253"/>
      <c r="C407" s="221"/>
      <c r="D407" s="112"/>
      <c r="E407" s="115"/>
      <c r="F407" s="23">
        <v>0</v>
      </c>
      <c r="G407" s="24"/>
      <c r="H407" s="24">
        <f>E406*F407</f>
        <v>0</v>
      </c>
      <c r="I407" s="24"/>
      <c r="J407" s="24"/>
      <c r="K407" s="123"/>
      <c r="L407" s="100"/>
      <c r="M407" s="97"/>
    </row>
    <row r="408" spans="1:13" x14ac:dyDescent="0.35">
      <c r="A408" s="103"/>
      <c r="B408" s="253"/>
      <c r="C408" s="221"/>
      <c r="D408" s="112"/>
      <c r="E408" s="115"/>
      <c r="F408" s="23">
        <v>0</v>
      </c>
      <c r="G408" s="24"/>
      <c r="H408" s="24"/>
      <c r="I408" s="24">
        <f>E406*F408</f>
        <v>0</v>
      </c>
      <c r="J408" s="24"/>
      <c r="K408" s="123"/>
      <c r="L408" s="100"/>
      <c r="M408" s="97"/>
    </row>
    <row r="409" spans="1:13" x14ac:dyDescent="0.35">
      <c r="A409" s="103"/>
      <c r="B409" s="253"/>
      <c r="C409" s="221"/>
      <c r="D409" s="112"/>
      <c r="E409" s="115"/>
      <c r="F409" s="23">
        <v>0</v>
      </c>
      <c r="G409" s="24"/>
      <c r="H409" s="24"/>
      <c r="I409" s="24"/>
      <c r="J409" s="24">
        <f>E406*F409</f>
        <v>0</v>
      </c>
      <c r="K409" s="123"/>
      <c r="L409" s="100"/>
      <c r="M409" s="97"/>
    </row>
    <row r="410" spans="1:13" ht="32.25" customHeight="1" x14ac:dyDescent="0.35">
      <c r="A410" s="104"/>
      <c r="B410" s="254"/>
      <c r="C410" s="255"/>
      <c r="D410" s="113"/>
      <c r="E410" s="116"/>
      <c r="F410" s="25">
        <f>SUM(F406:F409)</f>
        <v>0</v>
      </c>
      <c r="G410" s="26"/>
      <c r="H410" s="26"/>
      <c r="I410" s="26"/>
      <c r="J410" s="26"/>
      <c r="K410" s="124"/>
      <c r="L410" s="101"/>
      <c r="M410" s="98"/>
    </row>
    <row r="411" spans="1:13" ht="14.5" customHeight="1" x14ac:dyDescent="0.35">
      <c r="A411" s="102">
        <v>79</v>
      </c>
      <c r="B411" s="252" t="s">
        <v>290</v>
      </c>
      <c r="C411" s="220"/>
      <c r="D411" s="111" t="s">
        <v>23</v>
      </c>
      <c r="E411" s="114">
        <v>440</v>
      </c>
      <c r="F411" s="21">
        <v>0</v>
      </c>
      <c r="G411" s="22">
        <f>E411*F411</f>
        <v>0</v>
      </c>
      <c r="H411" s="22"/>
      <c r="I411" s="22"/>
      <c r="J411" s="22"/>
      <c r="K411" s="197">
        <v>340</v>
      </c>
      <c r="L411" s="99">
        <f>F415*E411</f>
        <v>0</v>
      </c>
      <c r="M411" s="96">
        <v>273</v>
      </c>
    </row>
    <row r="412" spans="1:13" x14ac:dyDescent="0.35">
      <c r="A412" s="103"/>
      <c r="B412" s="253"/>
      <c r="C412" s="221"/>
      <c r="D412" s="112"/>
      <c r="E412" s="115"/>
      <c r="F412" s="23">
        <v>0</v>
      </c>
      <c r="G412" s="24"/>
      <c r="H412" s="24">
        <f>E411*F412</f>
        <v>0</v>
      </c>
      <c r="I412" s="24"/>
      <c r="J412" s="24"/>
      <c r="K412" s="198"/>
      <c r="L412" s="100"/>
      <c r="M412" s="97"/>
    </row>
    <row r="413" spans="1:13" x14ac:dyDescent="0.35">
      <c r="A413" s="103"/>
      <c r="B413" s="253"/>
      <c r="C413" s="221"/>
      <c r="D413" s="112"/>
      <c r="E413" s="115"/>
      <c r="F413" s="23">
        <v>0</v>
      </c>
      <c r="G413" s="24"/>
      <c r="H413" s="24"/>
      <c r="I413" s="24">
        <f>E411*F413</f>
        <v>0</v>
      </c>
      <c r="J413" s="24"/>
      <c r="K413" s="198"/>
      <c r="L413" s="100"/>
      <c r="M413" s="97"/>
    </row>
    <row r="414" spans="1:13" x14ac:dyDescent="0.35">
      <c r="A414" s="103"/>
      <c r="B414" s="253"/>
      <c r="C414" s="221"/>
      <c r="D414" s="112"/>
      <c r="E414" s="115"/>
      <c r="F414" s="23">
        <v>0</v>
      </c>
      <c r="G414" s="24"/>
      <c r="H414" s="24"/>
      <c r="I414" s="24"/>
      <c r="J414" s="24">
        <f>E411*F414</f>
        <v>0</v>
      </c>
      <c r="K414" s="198"/>
      <c r="L414" s="100"/>
      <c r="M414" s="97"/>
    </row>
    <row r="415" spans="1:13" ht="35.25" customHeight="1" x14ac:dyDescent="0.35">
      <c r="A415" s="104"/>
      <c r="B415" s="254"/>
      <c r="C415" s="255"/>
      <c r="D415" s="113"/>
      <c r="E415" s="116"/>
      <c r="F415" s="25">
        <f>SUM(F411:F414)</f>
        <v>0</v>
      </c>
      <c r="G415" s="26"/>
      <c r="H415" s="26"/>
      <c r="I415" s="26"/>
      <c r="J415" s="26"/>
      <c r="K415" s="199"/>
      <c r="L415" s="101"/>
      <c r="M415" s="98"/>
    </row>
    <row r="416" spans="1:13" ht="14.5" customHeight="1" x14ac:dyDescent="0.35">
      <c r="A416" s="102">
        <v>80</v>
      </c>
      <c r="B416" s="252" t="s">
        <v>288</v>
      </c>
      <c r="C416" s="220"/>
      <c r="D416" s="111" t="s">
        <v>21</v>
      </c>
      <c r="E416" s="114">
        <v>305</v>
      </c>
      <c r="F416" s="21">
        <v>0</v>
      </c>
      <c r="G416" s="22">
        <f>E416*F416</f>
        <v>0</v>
      </c>
      <c r="H416" s="22"/>
      <c r="I416" s="22"/>
      <c r="J416" s="22"/>
      <c r="K416" s="204" t="s">
        <v>355</v>
      </c>
      <c r="L416" s="99">
        <f>F420*E416</f>
        <v>0</v>
      </c>
      <c r="M416" s="96">
        <v>273</v>
      </c>
    </row>
    <row r="417" spans="1:13" x14ac:dyDescent="0.35">
      <c r="A417" s="103"/>
      <c r="B417" s="253"/>
      <c r="C417" s="221"/>
      <c r="D417" s="112"/>
      <c r="E417" s="115"/>
      <c r="F417" s="23">
        <v>0</v>
      </c>
      <c r="G417" s="24"/>
      <c r="H417" s="24">
        <f>E416*F417</f>
        <v>0</v>
      </c>
      <c r="I417" s="24"/>
      <c r="J417" s="24"/>
      <c r="K417" s="123"/>
      <c r="L417" s="100"/>
      <c r="M417" s="97"/>
    </row>
    <row r="418" spans="1:13" x14ac:dyDescent="0.35">
      <c r="A418" s="103"/>
      <c r="B418" s="253"/>
      <c r="C418" s="221"/>
      <c r="D418" s="112"/>
      <c r="E418" s="115"/>
      <c r="F418" s="23">
        <v>0</v>
      </c>
      <c r="G418" s="24"/>
      <c r="H418" s="24"/>
      <c r="I418" s="24">
        <f>E416*F418</f>
        <v>0</v>
      </c>
      <c r="J418" s="24"/>
      <c r="K418" s="123"/>
      <c r="L418" s="100"/>
      <c r="M418" s="97"/>
    </row>
    <row r="419" spans="1:13" x14ac:dyDescent="0.35">
      <c r="A419" s="103"/>
      <c r="B419" s="253"/>
      <c r="C419" s="221"/>
      <c r="D419" s="112"/>
      <c r="E419" s="115"/>
      <c r="F419" s="23">
        <v>0</v>
      </c>
      <c r="G419" s="24"/>
      <c r="H419" s="24"/>
      <c r="I419" s="24"/>
      <c r="J419" s="24">
        <f>E416*F419</f>
        <v>0</v>
      </c>
      <c r="K419" s="123"/>
      <c r="L419" s="100"/>
      <c r="M419" s="97"/>
    </row>
    <row r="420" spans="1:13" x14ac:dyDescent="0.35">
      <c r="A420" s="104"/>
      <c r="B420" s="254"/>
      <c r="C420" s="255"/>
      <c r="D420" s="113"/>
      <c r="E420" s="116"/>
      <c r="F420" s="25">
        <f>SUM(F416:F419)</f>
        <v>0</v>
      </c>
      <c r="G420" s="26"/>
      <c r="H420" s="26"/>
      <c r="I420" s="26"/>
      <c r="J420" s="26"/>
      <c r="K420" s="124"/>
      <c r="L420" s="101"/>
      <c r="M420" s="98"/>
    </row>
    <row r="421" spans="1:13" ht="14.5" customHeight="1" x14ac:dyDescent="0.35">
      <c r="A421" s="102">
        <v>81</v>
      </c>
      <c r="B421" s="252" t="s">
        <v>289</v>
      </c>
      <c r="C421" s="220"/>
      <c r="D421" s="111" t="s">
        <v>21</v>
      </c>
      <c r="E421" s="114">
        <v>425</v>
      </c>
      <c r="F421" s="21">
        <v>0</v>
      </c>
      <c r="G421" s="22">
        <f>E421*F421</f>
        <v>0</v>
      </c>
      <c r="H421" s="22"/>
      <c r="I421" s="22"/>
      <c r="J421" s="22"/>
      <c r="K421" s="122">
        <v>425</v>
      </c>
      <c r="L421" s="99">
        <f>F425*E421</f>
        <v>0</v>
      </c>
      <c r="M421" s="52"/>
    </row>
    <row r="422" spans="1:13" x14ac:dyDescent="0.35">
      <c r="A422" s="103"/>
      <c r="B422" s="253"/>
      <c r="C422" s="221"/>
      <c r="D422" s="112"/>
      <c r="E422" s="115"/>
      <c r="F422" s="23">
        <v>0</v>
      </c>
      <c r="G422" s="24"/>
      <c r="H422" s="24">
        <f>E421*F422</f>
        <v>0</v>
      </c>
      <c r="I422" s="24"/>
      <c r="J422" s="24"/>
      <c r="K422" s="123"/>
      <c r="L422" s="100"/>
      <c r="M422" s="52"/>
    </row>
    <row r="423" spans="1:13" x14ac:dyDescent="0.35">
      <c r="A423" s="103"/>
      <c r="B423" s="253"/>
      <c r="C423" s="221"/>
      <c r="D423" s="112"/>
      <c r="E423" s="115"/>
      <c r="F423" s="23">
        <v>0</v>
      </c>
      <c r="G423" s="24"/>
      <c r="H423" s="24"/>
      <c r="I423" s="24">
        <f>E421*F423</f>
        <v>0</v>
      </c>
      <c r="J423" s="24"/>
      <c r="K423" s="123"/>
      <c r="L423" s="100"/>
      <c r="M423" s="52"/>
    </row>
    <row r="424" spans="1:13" x14ac:dyDescent="0.35">
      <c r="A424" s="103"/>
      <c r="B424" s="253"/>
      <c r="C424" s="221"/>
      <c r="D424" s="112"/>
      <c r="E424" s="115"/>
      <c r="F424" s="23">
        <v>0</v>
      </c>
      <c r="G424" s="24"/>
      <c r="H424" s="24"/>
      <c r="I424" s="24"/>
      <c r="J424" s="24">
        <f>E421*F424</f>
        <v>0</v>
      </c>
      <c r="K424" s="123"/>
      <c r="L424" s="100"/>
      <c r="M424" s="52"/>
    </row>
    <row r="425" spans="1:13" ht="81.75" customHeight="1" x14ac:dyDescent="0.35">
      <c r="A425" s="104"/>
      <c r="B425" s="254"/>
      <c r="C425" s="255"/>
      <c r="D425" s="113"/>
      <c r="E425" s="116"/>
      <c r="F425" s="25">
        <f>SUM(F421:F424)</f>
        <v>0</v>
      </c>
      <c r="G425" s="26"/>
      <c r="H425" s="26"/>
      <c r="I425" s="26"/>
      <c r="J425" s="26"/>
      <c r="K425" s="124"/>
      <c r="L425" s="101"/>
      <c r="M425" s="52"/>
    </row>
    <row r="426" spans="1:13" x14ac:dyDescent="0.35">
      <c r="A426" s="18"/>
      <c r="B426" s="142" t="s">
        <v>90</v>
      </c>
      <c r="C426" s="143"/>
      <c r="D426" s="143"/>
      <c r="E426" s="143"/>
      <c r="F426" s="143"/>
      <c r="G426" s="144"/>
      <c r="H426" s="19"/>
      <c r="I426" s="19"/>
      <c r="J426" s="19"/>
      <c r="K426" s="80"/>
      <c r="L426" s="20"/>
    </row>
    <row r="427" spans="1:13" ht="15" customHeight="1" x14ac:dyDescent="0.35">
      <c r="A427" s="102">
        <v>82</v>
      </c>
      <c r="B427" s="252" t="s">
        <v>295</v>
      </c>
      <c r="C427" s="220"/>
      <c r="D427" s="111" t="s">
        <v>24</v>
      </c>
      <c r="E427" s="114">
        <v>2</v>
      </c>
      <c r="F427" s="21">
        <v>0</v>
      </c>
      <c r="G427" s="22">
        <f>E427*F427</f>
        <v>0</v>
      </c>
      <c r="H427" s="22"/>
      <c r="I427" s="22"/>
      <c r="J427" s="22"/>
      <c r="K427" s="151" t="s">
        <v>368</v>
      </c>
      <c r="L427" s="99">
        <f>F431*E427</f>
        <v>0</v>
      </c>
      <c r="M427" s="96">
        <v>2</v>
      </c>
    </row>
    <row r="428" spans="1:13" x14ac:dyDescent="0.35">
      <c r="A428" s="103"/>
      <c r="B428" s="253"/>
      <c r="C428" s="221"/>
      <c r="D428" s="112"/>
      <c r="E428" s="115"/>
      <c r="F428" s="23">
        <v>0</v>
      </c>
      <c r="G428" s="24"/>
      <c r="H428" s="24">
        <f>E427*F428</f>
        <v>0</v>
      </c>
      <c r="I428" s="24"/>
      <c r="J428" s="24"/>
      <c r="K428" s="152"/>
      <c r="L428" s="100"/>
      <c r="M428" s="97"/>
    </row>
    <row r="429" spans="1:13" x14ac:dyDescent="0.35">
      <c r="A429" s="103"/>
      <c r="B429" s="253"/>
      <c r="C429" s="221"/>
      <c r="D429" s="112"/>
      <c r="E429" s="115"/>
      <c r="F429" s="23">
        <v>0</v>
      </c>
      <c r="G429" s="24"/>
      <c r="H429" s="24"/>
      <c r="I429" s="24">
        <f>E427*F429</f>
        <v>0</v>
      </c>
      <c r="J429" s="24"/>
      <c r="K429" s="152"/>
      <c r="L429" s="100"/>
      <c r="M429" s="97"/>
    </row>
    <row r="430" spans="1:13" x14ac:dyDescent="0.35">
      <c r="A430" s="103"/>
      <c r="B430" s="253"/>
      <c r="C430" s="221"/>
      <c r="D430" s="112"/>
      <c r="E430" s="115"/>
      <c r="F430" s="23">
        <v>0</v>
      </c>
      <c r="G430" s="24"/>
      <c r="H430" s="24"/>
      <c r="I430" s="24"/>
      <c r="J430" s="24">
        <f>E427*F430</f>
        <v>0</v>
      </c>
      <c r="K430" s="152"/>
      <c r="L430" s="100"/>
      <c r="M430" s="97"/>
    </row>
    <row r="431" spans="1:13" x14ac:dyDescent="0.35">
      <c r="A431" s="104"/>
      <c r="B431" s="254"/>
      <c r="C431" s="255"/>
      <c r="D431" s="113"/>
      <c r="E431" s="116"/>
      <c r="F431" s="25">
        <f>SUM(F427:F430)</f>
        <v>0</v>
      </c>
      <c r="G431" s="26"/>
      <c r="H431" s="26"/>
      <c r="I431" s="26"/>
      <c r="J431" s="26"/>
      <c r="K431" s="153"/>
      <c r="L431" s="101"/>
      <c r="M431" s="98"/>
    </row>
    <row r="432" spans="1:13" ht="15" customHeight="1" x14ac:dyDescent="0.35">
      <c r="A432" s="102">
        <v>83</v>
      </c>
      <c r="B432" s="252" t="s">
        <v>294</v>
      </c>
      <c r="C432" s="220"/>
      <c r="D432" s="111" t="s">
        <v>24</v>
      </c>
      <c r="E432" s="114">
        <v>1</v>
      </c>
      <c r="F432" s="21">
        <v>0</v>
      </c>
      <c r="G432" s="22">
        <f>E432*F432</f>
        <v>0</v>
      </c>
      <c r="H432" s="22"/>
      <c r="I432" s="22"/>
      <c r="J432" s="22"/>
      <c r="K432" s="151" t="s">
        <v>368</v>
      </c>
      <c r="L432" s="99">
        <f>F436*E432</f>
        <v>0</v>
      </c>
      <c r="M432" s="96">
        <v>1</v>
      </c>
    </row>
    <row r="433" spans="1:13" x14ac:dyDescent="0.35">
      <c r="A433" s="103"/>
      <c r="B433" s="253"/>
      <c r="C433" s="221"/>
      <c r="D433" s="112"/>
      <c r="E433" s="115"/>
      <c r="F433" s="23">
        <v>0</v>
      </c>
      <c r="G433" s="24"/>
      <c r="H433" s="24">
        <f>E432*F433</f>
        <v>0</v>
      </c>
      <c r="I433" s="24"/>
      <c r="J433" s="24"/>
      <c r="K433" s="152"/>
      <c r="L433" s="100"/>
      <c r="M433" s="97"/>
    </row>
    <row r="434" spans="1:13" x14ac:dyDescent="0.35">
      <c r="A434" s="103"/>
      <c r="B434" s="253"/>
      <c r="C434" s="221"/>
      <c r="D434" s="112"/>
      <c r="E434" s="115"/>
      <c r="F434" s="23">
        <v>0</v>
      </c>
      <c r="G434" s="24"/>
      <c r="H434" s="24"/>
      <c r="I434" s="24">
        <f>E432*F434</f>
        <v>0</v>
      </c>
      <c r="J434" s="24"/>
      <c r="K434" s="152"/>
      <c r="L434" s="100"/>
      <c r="M434" s="97"/>
    </row>
    <row r="435" spans="1:13" x14ac:dyDescent="0.35">
      <c r="A435" s="103"/>
      <c r="B435" s="253"/>
      <c r="C435" s="221"/>
      <c r="D435" s="112"/>
      <c r="E435" s="115"/>
      <c r="F435" s="23">
        <v>0</v>
      </c>
      <c r="G435" s="24"/>
      <c r="H435" s="24"/>
      <c r="I435" s="24"/>
      <c r="J435" s="24">
        <f>E432*F435</f>
        <v>0</v>
      </c>
      <c r="K435" s="152"/>
      <c r="L435" s="100"/>
      <c r="M435" s="97"/>
    </row>
    <row r="436" spans="1:13" x14ac:dyDescent="0.35">
      <c r="A436" s="104"/>
      <c r="B436" s="254"/>
      <c r="C436" s="255"/>
      <c r="D436" s="113"/>
      <c r="E436" s="116"/>
      <c r="F436" s="25">
        <f>SUM(F432:F435)</f>
        <v>0</v>
      </c>
      <c r="G436" s="26"/>
      <c r="H436" s="26"/>
      <c r="I436" s="26"/>
      <c r="J436" s="26"/>
      <c r="K436" s="153"/>
      <c r="L436" s="101"/>
      <c r="M436" s="98"/>
    </row>
    <row r="437" spans="1:13" ht="15" customHeight="1" x14ac:dyDescent="0.35">
      <c r="A437" s="102">
        <v>84</v>
      </c>
      <c r="B437" s="252" t="s">
        <v>91</v>
      </c>
      <c r="C437" s="220"/>
      <c r="D437" s="111" t="s">
        <v>24</v>
      </c>
      <c r="E437" s="114">
        <v>1</v>
      </c>
      <c r="F437" s="21">
        <v>0</v>
      </c>
      <c r="G437" s="22">
        <f>E437*F437</f>
        <v>0</v>
      </c>
      <c r="H437" s="22"/>
      <c r="I437" s="22"/>
      <c r="J437" s="22"/>
      <c r="K437" s="151" t="s">
        <v>368</v>
      </c>
      <c r="L437" s="99">
        <f>F441*E437</f>
        <v>0</v>
      </c>
      <c r="M437" s="96">
        <v>1</v>
      </c>
    </row>
    <row r="438" spans="1:13" x14ac:dyDescent="0.35">
      <c r="A438" s="103"/>
      <c r="B438" s="253"/>
      <c r="C438" s="221"/>
      <c r="D438" s="112"/>
      <c r="E438" s="115"/>
      <c r="F438" s="23">
        <v>0</v>
      </c>
      <c r="G438" s="24"/>
      <c r="H438" s="24">
        <f>E437*F438</f>
        <v>0</v>
      </c>
      <c r="I438" s="24"/>
      <c r="J438" s="24"/>
      <c r="K438" s="152"/>
      <c r="L438" s="100"/>
      <c r="M438" s="97"/>
    </row>
    <row r="439" spans="1:13" x14ac:dyDescent="0.35">
      <c r="A439" s="103"/>
      <c r="B439" s="253"/>
      <c r="C439" s="221"/>
      <c r="D439" s="112"/>
      <c r="E439" s="115"/>
      <c r="F439" s="23">
        <v>0</v>
      </c>
      <c r="G439" s="24"/>
      <c r="H439" s="24"/>
      <c r="I439" s="24">
        <f>E437*F439</f>
        <v>0</v>
      </c>
      <c r="J439" s="24"/>
      <c r="K439" s="152"/>
      <c r="L439" s="100"/>
      <c r="M439" s="97"/>
    </row>
    <row r="440" spans="1:13" x14ac:dyDescent="0.35">
      <c r="A440" s="103"/>
      <c r="B440" s="253"/>
      <c r="C440" s="221"/>
      <c r="D440" s="112"/>
      <c r="E440" s="115"/>
      <c r="F440" s="23">
        <v>0</v>
      </c>
      <c r="G440" s="24"/>
      <c r="H440" s="24"/>
      <c r="I440" s="24"/>
      <c r="J440" s="24">
        <f>E437*F440</f>
        <v>0</v>
      </c>
      <c r="K440" s="152"/>
      <c r="L440" s="100"/>
      <c r="M440" s="97"/>
    </row>
    <row r="441" spans="1:13" x14ac:dyDescent="0.35">
      <c r="A441" s="104"/>
      <c r="B441" s="254"/>
      <c r="C441" s="255"/>
      <c r="D441" s="113"/>
      <c r="E441" s="116"/>
      <c r="F441" s="25">
        <f>SUM(F437:F440)</f>
        <v>0</v>
      </c>
      <c r="G441" s="26"/>
      <c r="H441" s="26"/>
      <c r="I441" s="26"/>
      <c r="J441" s="26"/>
      <c r="K441" s="153"/>
      <c r="L441" s="101"/>
      <c r="M441" s="98"/>
    </row>
    <row r="442" spans="1:13" ht="14.5" customHeight="1" x14ac:dyDescent="0.35">
      <c r="A442" s="102">
        <v>85</v>
      </c>
      <c r="B442" s="252" t="s">
        <v>291</v>
      </c>
      <c r="C442" s="220"/>
      <c r="D442" s="111" t="s">
        <v>21</v>
      </c>
      <c r="E442" s="114">
        <v>1720</v>
      </c>
      <c r="F442" s="21">
        <v>0</v>
      </c>
      <c r="G442" s="22">
        <f>E442*F442</f>
        <v>0</v>
      </c>
      <c r="H442" s="22"/>
      <c r="I442" s="22"/>
      <c r="J442" s="22"/>
      <c r="K442" s="204" t="s">
        <v>344</v>
      </c>
      <c r="L442" s="99">
        <f>F446*E442</f>
        <v>0</v>
      </c>
      <c r="M442" s="96">
        <v>1634</v>
      </c>
    </row>
    <row r="443" spans="1:13" x14ac:dyDescent="0.35">
      <c r="A443" s="103"/>
      <c r="B443" s="253"/>
      <c r="C443" s="221"/>
      <c r="D443" s="112"/>
      <c r="E443" s="115"/>
      <c r="F443" s="23">
        <v>0</v>
      </c>
      <c r="G443" s="24"/>
      <c r="H443" s="24">
        <f>E442*F443</f>
        <v>0</v>
      </c>
      <c r="I443" s="24"/>
      <c r="J443" s="24"/>
      <c r="K443" s="123"/>
      <c r="L443" s="100"/>
      <c r="M443" s="97"/>
    </row>
    <row r="444" spans="1:13" x14ac:dyDescent="0.35">
      <c r="A444" s="103"/>
      <c r="B444" s="253"/>
      <c r="C444" s="221"/>
      <c r="D444" s="112"/>
      <c r="E444" s="115"/>
      <c r="F444" s="23">
        <v>0</v>
      </c>
      <c r="G444" s="24"/>
      <c r="H444" s="24"/>
      <c r="I444" s="24">
        <f>E442*F444</f>
        <v>0</v>
      </c>
      <c r="J444" s="24"/>
      <c r="K444" s="123"/>
      <c r="L444" s="100"/>
      <c r="M444" s="97"/>
    </row>
    <row r="445" spans="1:13" x14ac:dyDescent="0.35">
      <c r="A445" s="103"/>
      <c r="B445" s="253"/>
      <c r="C445" s="221"/>
      <c r="D445" s="112"/>
      <c r="E445" s="115"/>
      <c r="F445" s="23">
        <v>0</v>
      </c>
      <c r="G445" s="24"/>
      <c r="H445" s="24"/>
      <c r="I445" s="24"/>
      <c r="J445" s="24">
        <f>E442*F445</f>
        <v>0</v>
      </c>
      <c r="K445" s="123"/>
      <c r="L445" s="100"/>
      <c r="M445" s="97"/>
    </row>
    <row r="446" spans="1:13" x14ac:dyDescent="0.35">
      <c r="A446" s="104"/>
      <c r="B446" s="254"/>
      <c r="C446" s="255"/>
      <c r="D446" s="113"/>
      <c r="E446" s="116"/>
      <c r="F446" s="25">
        <f>SUM(F442:F445)</f>
        <v>0</v>
      </c>
      <c r="G446" s="26"/>
      <c r="H446" s="26"/>
      <c r="I446" s="26"/>
      <c r="J446" s="26"/>
      <c r="K446" s="124"/>
      <c r="L446" s="101"/>
      <c r="M446" s="98"/>
    </row>
    <row r="447" spans="1:13" ht="14.5" customHeight="1" x14ac:dyDescent="0.35">
      <c r="A447" s="102">
        <v>86</v>
      </c>
      <c r="B447" s="252" t="s">
        <v>200</v>
      </c>
      <c r="C447" s="220"/>
      <c r="D447" s="111" t="s">
        <v>23</v>
      </c>
      <c r="E447" s="114">
        <v>1255</v>
      </c>
      <c r="F447" s="21">
        <v>0</v>
      </c>
      <c r="G447" s="22">
        <f>E447*F447</f>
        <v>0</v>
      </c>
      <c r="H447" s="22"/>
      <c r="I447" s="22"/>
      <c r="J447" s="22"/>
      <c r="K447" s="122">
        <v>1255</v>
      </c>
      <c r="L447" s="99">
        <f>F451*E447</f>
        <v>0</v>
      </c>
      <c r="M447" s="96">
        <v>1192</v>
      </c>
    </row>
    <row r="448" spans="1:13" x14ac:dyDescent="0.35">
      <c r="A448" s="103"/>
      <c r="B448" s="253"/>
      <c r="C448" s="221"/>
      <c r="D448" s="112"/>
      <c r="E448" s="115"/>
      <c r="F448" s="23">
        <v>0</v>
      </c>
      <c r="G448" s="24"/>
      <c r="H448" s="24">
        <f>E447*F448</f>
        <v>0</v>
      </c>
      <c r="I448" s="24"/>
      <c r="J448" s="24"/>
      <c r="K448" s="123"/>
      <c r="L448" s="100"/>
      <c r="M448" s="97"/>
    </row>
    <row r="449" spans="1:13" x14ac:dyDescent="0.35">
      <c r="A449" s="103"/>
      <c r="B449" s="253"/>
      <c r="C449" s="221"/>
      <c r="D449" s="112"/>
      <c r="E449" s="115"/>
      <c r="F449" s="23">
        <v>0</v>
      </c>
      <c r="G449" s="24"/>
      <c r="H449" s="24"/>
      <c r="I449" s="24">
        <f>E447*F449</f>
        <v>0</v>
      </c>
      <c r="J449" s="24"/>
      <c r="K449" s="123"/>
      <c r="L449" s="100"/>
      <c r="M449" s="97"/>
    </row>
    <row r="450" spans="1:13" x14ac:dyDescent="0.35">
      <c r="A450" s="103"/>
      <c r="B450" s="253"/>
      <c r="C450" s="221"/>
      <c r="D450" s="112"/>
      <c r="E450" s="115"/>
      <c r="F450" s="23">
        <v>0</v>
      </c>
      <c r="G450" s="24"/>
      <c r="H450" s="24"/>
      <c r="I450" s="24"/>
      <c r="J450" s="24">
        <f>E447*F450</f>
        <v>0</v>
      </c>
      <c r="K450" s="123"/>
      <c r="L450" s="100"/>
      <c r="M450" s="97"/>
    </row>
    <row r="451" spans="1:13" x14ac:dyDescent="0.35">
      <c r="A451" s="104"/>
      <c r="B451" s="254"/>
      <c r="C451" s="255"/>
      <c r="D451" s="113"/>
      <c r="E451" s="116"/>
      <c r="F451" s="25">
        <f>SUM(F447:F450)</f>
        <v>0</v>
      </c>
      <c r="G451" s="26"/>
      <c r="H451" s="26"/>
      <c r="I451" s="26"/>
      <c r="J451" s="26"/>
      <c r="K451" s="124"/>
      <c r="L451" s="101"/>
      <c r="M451" s="98"/>
    </row>
    <row r="452" spans="1:13" ht="14.5" customHeight="1" x14ac:dyDescent="0.35">
      <c r="A452" s="102">
        <v>87</v>
      </c>
      <c r="B452" s="252" t="s">
        <v>292</v>
      </c>
      <c r="C452" s="220"/>
      <c r="D452" s="111" t="s">
        <v>23</v>
      </c>
      <c r="E452" s="114">
        <v>1030</v>
      </c>
      <c r="F452" s="21">
        <v>0</v>
      </c>
      <c r="G452" s="22">
        <f>E452*F452</f>
        <v>0</v>
      </c>
      <c r="H452" s="22"/>
      <c r="I452" s="22"/>
      <c r="J452" s="22"/>
      <c r="K452" s="204" t="s">
        <v>345</v>
      </c>
      <c r="L452" s="99">
        <f>F456*E452</f>
        <v>0</v>
      </c>
      <c r="M452" s="96">
        <v>975</v>
      </c>
    </row>
    <row r="453" spans="1:13" x14ac:dyDescent="0.35">
      <c r="A453" s="103"/>
      <c r="B453" s="253"/>
      <c r="C453" s="221"/>
      <c r="D453" s="112"/>
      <c r="E453" s="115"/>
      <c r="F453" s="23">
        <v>0</v>
      </c>
      <c r="G453" s="24"/>
      <c r="H453" s="24">
        <f>E452*F453</f>
        <v>0</v>
      </c>
      <c r="I453" s="24"/>
      <c r="J453" s="24"/>
      <c r="K453" s="123"/>
      <c r="L453" s="100"/>
      <c r="M453" s="97"/>
    </row>
    <row r="454" spans="1:13" x14ac:dyDescent="0.35">
      <c r="A454" s="103"/>
      <c r="B454" s="253"/>
      <c r="C454" s="221"/>
      <c r="D454" s="112"/>
      <c r="E454" s="115"/>
      <c r="F454" s="23">
        <v>0</v>
      </c>
      <c r="G454" s="24"/>
      <c r="H454" s="24"/>
      <c r="I454" s="24">
        <f>E452*F454</f>
        <v>0</v>
      </c>
      <c r="J454" s="24"/>
      <c r="K454" s="123"/>
      <c r="L454" s="100"/>
      <c r="M454" s="97"/>
    </row>
    <row r="455" spans="1:13" x14ac:dyDescent="0.35">
      <c r="A455" s="103"/>
      <c r="B455" s="253"/>
      <c r="C455" s="221"/>
      <c r="D455" s="112"/>
      <c r="E455" s="115"/>
      <c r="F455" s="23">
        <v>0</v>
      </c>
      <c r="G455" s="24"/>
      <c r="H455" s="24"/>
      <c r="I455" s="24"/>
      <c r="J455" s="24">
        <f>E452*F455</f>
        <v>0</v>
      </c>
      <c r="K455" s="123"/>
      <c r="L455" s="100"/>
      <c r="M455" s="97"/>
    </row>
    <row r="456" spans="1:13" x14ac:dyDescent="0.35">
      <c r="A456" s="104"/>
      <c r="B456" s="254"/>
      <c r="C456" s="255"/>
      <c r="D456" s="113"/>
      <c r="E456" s="116"/>
      <c r="F456" s="25">
        <f>SUM(F452:F455)</f>
        <v>0</v>
      </c>
      <c r="G456" s="26"/>
      <c r="H456" s="26"/>
      <c r="I456" s="26"/>
      <c r="J456" s="26"/>
      <c r="K456" s="124"/>
      <c r="L456" s="101"/>
      <c r="M456" s="98"/>
    </row>
    <row r="457" spans="1:13" ht="14.5" customHeight="1" x14ac:dyDescent="0.35">
      <c r="A457" s="102">
        <v>88</v>
      </c>
      <c r="B457" s="252" t="s">
        <v>260</v>
      </c>
      <c r="C457" s="220"/>
      <c r="D457" s="111" t="s">
        <v>23</v>
      </c>
      <c r="E457" s="114">
        <v>10</v>
      </c>
      <c r="F457" s="21">
        <v>0</v>
      </c>
      <c r="G457" s="22">
        <f>E457*F457</f>
        <v>0</v>
      </c>
      <c r="H457" s="22"/>
      <c r="I457" s="22"/>
      <c r="J457" s="22"/>
      <c r="K457" s="151" t="s">
        <v>368</v>
      </c>
      <c r="L457" s="99">
        <f>F461*E457</f>
        <v>0</v>
      </c>
      <c r="M457" s="96">
        <v>975</v>
      </c>
    </row>
    <row r="458" spans="1:13" x14ac:dyDescent="0.35">
      <c r="A458" s="103"/>
      <c r="B458" s="253"/>
      <c r="C458" s="221"/>
      <c r="D458" s="112"/>
      <c r="E458" s="115"/>
      <c r="F458" s="23">
        <v>0</v>
      </c>
      <c r="G458" s="24"/>
      <c r="H458" s="24">
        <f>E457*F458</f>
        <v>0</v>
      </c>
      <c r="I458" s="24"/>
      <c r="J458" s="24"/>
      <c r="K458" s="152"/>
      <c r="L458" s="100"/>
      <c r="M458" s="97"/>
    </row>
    <row r="459" spans="1:13" x14ac:dyDescent="0.35">
      <c r="A459" s="103"/>
      <c r="B459" s="253"/>
      <c r="C459" s="221"/>
      <c r="D459" s="112"/>
      <c r="E459" s="115"/>
      <c r="F459" s="23">
        <v>0</v>
      </c>
      <c r="G459" s="24"/>
      <c r="H459" s="24"/>
      <c r="I459" s="24">
        <f>E457*F459</f>
        <v>0</v>
      </c>
      <c r="J459" s="24"/>
      <c r="K459" s="152"/>
      <c r="L459" s="100"/>
      <c r="M459" s="97"/>
    </row>
    <row r="460" spans="1:13" x14ac:dyDescent="0.35">
      <c r="A460" s="103"/>
      <c r="B460" s="253"/>
      <c r="C460" s="221"/>
      <c r="D460" s="112"/>
      <c r="E460" s="115"/>
      <c r="F460" s="23">
        <v>0</v>
      </c>
      <c r="G460" s="24"/>
      <c r="H460" s="24"/>
      <c r="I460" s="24"/>
      <c r="J460" s="24">
        <f>E457*F460</f>
        <v>0</v>
      </c>
      <c r="K460" s="152"/>
      <c r="L460" s="100"/>
      <c r="M460" s="97"/>
    </row>
    <row r="461" spans="1:13" x14ac:dyDescent="0.35">
      <c r="A461" s="104"/>
      <c r="B461" s="254"/>
      <c r="C461" s="255"/>
      <c r="D461" s="113"/>
      <c r="E461" s="116"/>
      <c r="F461" s="25">
        <f>SUM(F457:F460)</f>
        <v>0</v>
      </c>
      <c r="G461" s="26"/>
      <c r="H461" s="26"/>
      <c r="I461" s="26"/>
      <c r="J461" s="26"/>
      <c r="K461" s="153"/>
      <c r="L461" s="101"/>
      <c r="M461" s="98"/>
    </row>
    <row r="462" spans="1:13" ht="14.5" customHeight="1" x14ac:dyDescent="0.35">
      <c r="A462" s="102">
        <v>89</v>
      </c>
      <c r="B462" s="252" t="s">
        <v>229</v>
      </c>
      <c r="C462" s="220"/>
      <c r="D462" s="111" t="s">
        <v>23</v>
      </c>
      <c r="E462" s="114">
        <v>725</v>
      </c>
      <c r="F462" s="21">
        <v>0</v>
      </c>
      <c r="G462" s="22">
        <f>E462*F462</f>
        <v>0</v>
      </c>
      <c r="H462" s="22"/>
      <c r="I462" s="22"/>
      <c r="J462" s="22"/>
      <c r="K462" s="151" t="s">
        <v>368</v>
      </c>
      <c r="L462" s="99">
        <f>F466*E462</f>
        <v>0</v>
      </c>
      <c r="M462" s="96">
        <v>975</v>
      </c>
    </row>
    <row r="463" spans="1:13" x14ac:dyDescent="0.35">
      <c r="A463" s="103"/>
      <c r="B463" s="253"/>
      <c r="C463" s="221"/>
      <c r="D463" s="112"/>
      <c r="E463" s="115"/>
      <c r="F463" s="23">
        <v>0</v>
      </c>
      <c r="G463" s="24"/>
      <c r="H463" s="24">
        <f>E462*F463</f>
        <v>0</v>
      </c>
      <c r="I463" s="24"/>
      <c r="J463" s="24"/>
      <c r="K463" s="152"/>
      <c r="L463" s="100"/>
      <c r="M463" s="97"/>
    </row>
    <row r="464" spans="1:13" x14ac:dyDescent="0.35">
      <c r="A464" s="103"/>
      <c r="B464" s="253"/>
      <c r="C464" s="221"/>
      <c r="D464" s="112"/>
      <c r="E464" s="115"/>
      <c r="F464" s="23">
        <v>0</v>
      </c>
      <c r="G464" s="24"/>
      <c r="H464" s="24"/>
      <c r="I464" s="24">
        <f>E462*F464</f>
        <v>0</v>
      </c>
      <c r="J464" s="24"/>
      <c r="K464" s="152"/>
      <c r="L464" s="100"/>
      <c r="M464" s="97"/>
    </row>
    <row r="465" spans="1:13" x14ac:dyDescent="0.35">
      <c r="A465" s="103"/>
      <c r="B465" s="253"/>
      <c r="C465" s="221"/>
      <c r="D465" s="112"/>
      <c r="E465" s="115"/>
      <c r="F465" s="23">
        <v>0</v>
      </c>
      <c r="G465" s="24"/>
      <c r="H465" s="24"/>
      <c r="I465" s="24"/>
      <c r="J465" s="24">
        <f>E462*F465</f>
        <v>0</v>
      </c>
      <c r="K465" s="152"/>
      <c r="L465" s="100"/>
      <c r="M465" s="97"/>
    </row>
    <row r="466" spans="1:13" x14ac:dyDescent="0.35">
      <c r="A466" s="104"/>
      <c r="B466" s="254"/>
      <c r="C466" s="255"/>
      <c r="D466" s="113"/>
      <c r="E466" s="116"/>
      <c r="F466" s="25">
        <f>SUM(F462:F465)</f>
        <v>0</v>
      </c>
      <c r="G466" s="26"/>
      <c r="H466" s="26"/>
      <c r="I466" s="26"/>
      <c r="J466" s="26"/>
      <c r="K466" s="153"/>
      <c r="L466" s="101"/>
      <c r="M466" s="98"/>
    </row>
    <row r="467" spans="1:13" ht="14.5" customHeight="1" x14ac:dyDescent="0.35">
      <c r="A467" s="18"/>
      <c r="B467" s="142" t="s">
        <v>186</v>
      </c>
      <c r="C467" s="143"/>
      <c r="D467" s="143"/>
      <c r="E467" s="143"/>
      <c r="F467" s="143"/>
      <c r="G467" s="144"/>
      <c r="H467" s="19"/>
      <c r="I467" s="19"/>
      <c r="J467" s="19"/>
      <c r="K467" s="80"/>
      <c r="L467" s="20"/>
    </row>
    <row r="468" spans="1:13" ht="15" customHeight="1" x14ac:dyDescent="0.35">
      <c r="A468" s="102">
        <v>90</v>
      </c>
      <c r="B468" s="252" t="s">
        <v>187</v>
      </c>
      <c r="C468" s="220"/>
      <c r="D468" s="111" t="s">
        <v>24</v>
      </c>
      <c r="E468" s="114">
        <v>152</v>
      </c>
      <c r="F468" s="21">
        <v>0</v>
      </c>
      <c r="G468" s="22">
        <f>E468*F468</f>
        <v>0</v>
      </c>
      <c r="H468" s="22"/>
      <c r="I468" s="22"/>
      <c r="J468" s="22"/>
      <c r="K468" s="197">
        <v>161</v>
      </c>
      <c r="L468" s="99">
        <f>F472*E468</f>
        <v>0</v>
      </c>
    </row>
    <row r="469" spans="1:13" x14ac:dyDescent="0.35">
      <c r="A469" s="103"/>
      <c r="B469" s="253"/>
      <c r="C469" s="221"/>
      <c r="D469" s="112"/>
      <c r="E469" s="115"/>
      <c r="F469" s="23">
        <v>0</v>
      </c>
      <c r="G469" s="24"/>
      <c r="H469" s="24">
        <f>E468*F469</f>
        <v>0</v>
      </c>
      <c r="I469" s="24"/>
      <c r="J469" s="24"/>
      <c r="K469" s="198"/>
      <c r="L469" s="100"/>
    </row>
    <row r="470" spans="1:13" x14ac:dyDescent="0.35">
      <c r="A470" s="103"/>
      <c r="B470" s="253"/>
      <c r="C470" s="221"/>
      <c r="D470" s="112"/>
      <c r="E470" s="115"/>
      <c r="F470" s="23">
        <v>0</v>
      </c>
      <c r="G470" s="24"/>
      <c r="H470" s="24"/>
      <c r="I470" s="24">
        <f>E468*F470</f>
        <v>0</v>
      </c>
      <c r="J470" s="24"/>
      <c r="K470" s="198"/>
      <c r="L470" s="100"/>
    </row>
    <row r="471" spans="1:13" x14ac:dyDescent="0.35">
      <c r="A471" s="103"/>
      <c r="B471" s="253"/>
      <c r="C471" s="221"/>
      <c r="D471" s="112"/>
      <c r="E471" s="115"/>
      <c r="F471" s="23">
        <v>0</v>
      </c>
      <c r="G471" s="24"/>
      <c r="H471" s="24"/>
      <c r="I471" s="24"/>
      <c r="J471" s="24">
        <f>E468*F471</f>
        <v>0</v>
      </c>
      <c r="K471" s="198"/>
      <c r="L471" s="100"/>
    </row>
    <row r="472" spans="1:13" x14ac:dyDescent="0.35">
      <c r="A472" s="104"/>
      <c r="B472" s="254"/>
      <c r="C472" s="255"/>
      <c r="D472" s="113"/>
      <c r="E472" s="116"/>
      <c r="F472" s="25">
        <f>SUM(F468:F471)</f>
        <v>0</v>
      </c>
      <c r="G472" s="26"/>
      <c r="H472" s="26"/>
      <c r="I472" s="26"/>
      <c r="J472" s="26"/>
      <c r="K472" s="199"/>
      <c r="L472" s="101"/>
    </row>
    <row r="473" spans="1:13" ht="15" customHeight="1" x14ac:dyDescent="0.35">
      <c r="A473" s="102">
        <v>91</v>
      </c>
      <c r="B473" s="252" t="s">
        <v>192</v>
      </c>
      <c r="C473" s="220"/>
      <c r="D473" s="111" t="s">
        <v>24</v>
      </c>
      <c r="E473" s="114">
        <v>1</v>
      </c>
      <c r="F473" s="21">
        <v>0</v>
      </c>
      <c r="G473" s="22">
        <f>E473*F473</f>
        <v>0</v>
      </c>
      <c r="H473" s="22"/>
      <c r="I473" s="22"/>
      <c r="J473" s="22"/>
      <c r="K473" s="151" t="s">
        <v>368</v>
      </c>
      <c r="L473" s="99">
        <f>F477*E473</f>
        <v>0</v>
      </c>
    </row>
    <row r="474" spans="1:13" x14ac:dyDescent="0.35">
      <c r="A474" s="103"/>
      <c r="B474" s="253"/>
      <c r="C474" s="221"/>
      <c r="D474" s="112"/>
      <c r="E474" s="115"/>
      <c r="F474" s="23">
        <v>0</v>
      </c>
      <c r="G474" s="24"/>
      <c r="H474" s="24">
        <f>E473*F474</f>
        <v>0</v>
      </c>
      <c r="I474" s="24"/>
      <c r="J474" s="24"/>
      <c r="K474" s="152"/>
      <c r="L474" s="100"/>
    </row>
    <row r="475" spans="1:13" x14ac:dyDescent="0.35">
      <c r="A475" s="103"/>
      <c r="B475" s="253"/>
      <c r="C475" s="221"/>
      <c r="D475" s="112"/>
      <c r="E475" s="115"/>
      <c r="F475" s="23">
        <v>0</v>
      </c>
      <c r="G475" s="24"/>
      <c r="H475" s="24"/>
      <c r="I475" s="24">
        <f>E473*F475</f>
        <v>0</v>
      </c>
      <c r="J475" s="24"/>
      <c r="K475" s="152"/>
      <c r="L475" s="100"/>
    </row>
    <row r="476" spans="1:13" x14ac:dyDescent="0.35">
      <c r="A476" s="103"/>
      <c r="B476" s="253"/>
      <c r="C476" s="221"/>
      <c r="D476" s="112"/>
      <c r="E476" s="115"/>
      <c r="F476" s="23">
        <v>0</v>
      </c>
      <c r="G476" s="24"/>
      <c r="H476" s="24"/>
      <c r="I476" s="24"/>
      <c r="J476" s="24">
        <f>E473*F476</f>
        <v>0</v>
      </c>
      <c r="K476" s="152"/>
      <c r="L476" s="100"/>
    </row>
    <row r="477" spans="1:13" x14ac:dyDescent="0.35">
      <c r="A477" s="104"/>
      <c r="B477" s="254"/>
      <c r="C477" s="255"/>
      <c r="D477" s="113"/>
      <c r="E477" s="116"/>
      <c r="F477" s="25">
        <f>SUM(F473:F476)</f>
        <v>0</v>
      </c>
      <c r="G477" s="26"/>
      <c r="H477" s="26"/>
      <c r="I477" s="26"/>
      <c r="J477" s="26"/>
      <c r="K477" s="153"/>
      <c r="L477" s="101"/>
    </row>
    <row r="478" spans="1:13" ht="15" customHeight="1" x14ac:dyDescent="0.35">
      <c r="A478" s="102">
        <v>92</v>
      </c>
      <c r="B478" s="252" t="s">
        <v>191</v>
      </c>
      <c r="C478" s="220"/>
      <c r="D478" s="111" t="s">
        <v>24</v>
      </c>
      <c r="E478" s="114">
        <v>8</v>
      </c>
      <c r="F478" s="21">
        <v>0</v>
      </c>
      <c r="G478" s="22">
        <f>E478*F478</f>
        <v>0</v>
      </c>
      <c r="H478" s="22"/>
      <c r="I478" s="22"/>
      <c r="J478" s="22"/>
      <c r="K478" s="151" t="s">
        <v>368</v>
      </c>
      <c r="L478" s="99">
        <f>F482*E478</f>
        <v>0</v>
      </c>
    </row>
    <row r="479" spans="1:13" x14ac:dyDescent="0.35">
      <c r="A479" s="103"/>
      <c r="B479" s="253"/>
      <c r="C479" s="221"/>
      <c r="D479" s="112"/>
      <c r="E479" s="115"/>
      <c r="F479" s="23">
        <v>0</v>
      </c>
      <c r="G479" s="24"/>
      <c r="H479" s="24">
        <f>E478*F479</f>
        <v>0</v>
      </c>
      <c r="I479" s="24"/>
      <c r="J479" s="24"/>
      <c r="K479" s="152"/>
      <c r="L479" s="100"/>
    </row>
    <row r="480" spans="1:13" x14ac:dyDescent="0.35">
      <c r="A480" s="103"/>
      <c r="B480" s="253"/>
      <c r="C480" s="221"/>
      <c r="D480" s="112"/>
      <c r="E480" s="115"/>
      <c r="F480" s="23">
        <v>0</v>
      </c>
      <c r="G480" s="24"/>
      <c r="H480" s="24"/>
      <c r="I480" s="24">
        <f>E478*F480</f>
        <v>0</v>
      </c>
      <c r="J480" s="24"/>
      <c r="K480" s="152"/>
      <c r="L480" s="100"/>
    </row>
    <row r="481" spans="1:12" x14ac:dyDescent="0.35">
      <c r="A481" s="103"/>
      <c r="B481" s="253"/>
      <c r="C481" s="221"/>
      <c r="D481" s="112"/>
      <c r="E481" s="115"/>
      <c r="F481" s="23">
        <v>0</v>
      </c>
      <c r="G481" s="24"/>
      <c r="H481" s="24"/>
      <c r="I481" s="24"/>
      <c r="J481" s="24">
        <f>E478*F481</f>
        <v>0</v>
      </c>
      <c r="K481" s="152"/>
      <c r="L481" s="100"/>
    </row>
    <row r="482" spans="1:12" x14ac:dyDescent="0.35">
      <c r="A482" s="104"/>
      <c r="B482" s="254"/>
      <c r="C482" s="255"/>
      <c r="D482" s="113"/>
      <c r="E482" s="116"/>
      <c r="F482" s="25">
        <f>SUM(F478:F481)</f>
        <v>0</v>
      </c>
      <c r="G482" s="26"/>
      <c r="H482" s="26"/>
      <c r="I482" s="26"/>
      <c r="J482" s="26"/>
      <c r="K482" s="153"/>
      <c r="L482" s="101"/>
    </row>
    <row r="483" spans="1:12" ht="15" customHeight="1" x14ac:dyDescent="0.35">
      <c r="A483" s="102">
        <v>93</v>
      </c>
      <c r="B483" s="252" t="s">
        <v>189</v>
      </c>
      <c r="C483" s="220"/>
      <c r="D483" s="111" t="s">
        <v>24</v>
      </c>
      <c r="E483" s="114">
        <v>160</v>
      </c>
      <c r="F483" s="21">
        <v>0</v>
      </c>
      <c r="G483" s="22">
        <f>E483*F483</f>
        <v>0</v>
      </c>
      <c r="H483" s="22"/>
      <c r="I483" s="22"/>
      <c r="J483" s="22"/>
      <c r="K483" s="197">
        <v>161</v>
      </c>
      <c r="L483" s="99">
        <f>F487*E483</f>
        <v>0</v>
      </c>
    </row>
    <row r="484" spans="1:12" x14ac:dyDescent="0.35">
      <c r="A484" s="103"/>
      <c r="B484" s="253"/>
      <c r="C484" s="221"/>
      <c r="D484" s="112"/>
      <c r="E484" s="115"/>
      <c r="F484" s="23">
        <v>0</v>
      </c>
      <c r="G484" s="24"/>
      <c r="H484" s="24">
        <f>E483*F484</f>
        <v>0</v>
      </c>
      <c r="I484" s="24"/>
      <c r="J484" s="24"/>
      <c r="K484" s="198"/>
      <c r="L484" s="100"/>
    </row>
    <row r="485" spans="1:12" x14ac:dyDescent="0.35">
      <c r="A485" s="103"/>
      <c r="B485" s="253"/>
      <c r="C485" s="221"/>
      <c r="D485" s="112"/>
      <c r="E485" s="115"/>
      <c r="F485" s="23">
        <v>0</v>
      </c>
      <c r="G485" s="24"/>
      <c r="H485" s="24"/>
      <c r="I485" s="24">
        <f>E483*F485</f>
        <v>0</v>
      </c>
      <c r="J485" s="24"/>
      <c r="K485" s="198"/>
      <c r="L485" s="100"/>
    </row>
    <row r="486" spans="1:12" x14ac:dyDescent="0.35">
      <c r="A486" s="103"/>
      <c r="B486" s="253"/>
      <c r="C486" s="221"/>
      <c r="D486" s="112"/>
      <c r="E486" s="115"/>
      <c r="F486" s="23">
        <v>0</v>
      </c>
      <c r="G486" s="24"/>
      <c r="H486" s="24"/>
      <c r="I486" s="24"/>
      <c r="J486" s="24">
        <f>E483*F486</f>
        <v>0</v>
      </c>
      <c r="K486" s="198"/>
      <c r="L486" s="100"/>
    </row>
    <row r="487" spans="1:12" x14ac:dyDescent="0.35">
      <c r="A487" s="104"/>
      <c r="B487" s="254"/>
      <c r="C487" s="255"/>
      <c r="D487" s="113"/>
      <c r="E487" s="116"/>
      <c r="F487" s="25">
        <f>SUM(F483:F486)</f>
        <v>0</v>
      </c>
      <c r="G487" s="26"/>
      <c r="H487" s="26"/>
      <c r="I487" s="26"/>
      <c r="J487" s="26"/>
      <c r="K487" s="199"/>
      <c r="L487" s="101"/>
    </row>
    <row r="488" spans="1:12" ht="15" customHeight="1" x14ac:dyDescent="0.35">
      <c r="A488" s="102">
        <v>94</v>
      </c>
      <c r="B488" s="252" t="s">
        <v>193</v>
      </c>
      <c r="C488" s="220"/>
      <c r="D488" s="111" t="s">
        <v>24</v>
      </c>
      <c r="E488" s="114">
        <v>1</v>
      </c>
      <c r="F488" s="21">
        <v>0</v>
      </c>
      <c r="G488" s="22">
        <f>E488*F488</f>
        <v>0</v>
      </c>
      <c r="H488" s="22"/>
      <c r="I488" s="22"/>
      <c r="J488" s="22"/>
      <c r="K488" s="151" t="s">
        <v>368</v>
      </c>
      <c r="L488" s="99">
        <f>F492*E488</f>
        <v>0</v>
      </c>
    </row>
    <row r="489" spans="1:12" x14ac:dyDescent="0.35">
      <c r="A489" s="103"/>
      <c r="B489" s="253"/>
      <c r="C489" s="221"/>
      <c r="D489" s="112"/>
      <c r="E489" s="115"/>
      <c r="F489" s="23">
        <v>0</v>
      </c>
      <c r="G489" s="24"/>
      <c r="H489" s="24">
        <f>E488*F489</f>
        <v>0</v>
      </c>
      <c r="I489" s="24"/>
      <c r="J489" s="24"/>
      <c r="K489" s="152"/>
      <c r="L489" s="100"/>
    </row>
    <row r="490" spans="1:12" x14ac:dyDescent="0.35">
      <c r="A490" s="103"/>
      <c r="B490" s="253"/>
      <c r="C490" s="221"/>
      <c r="D490" s="112"/>
      <c r="E490" s="115"/>
      <c r="F490" s="23">
        <v>0</v>
      </c>
      <c r="G490" s="24"/>
      <c r="H490" s="24"/>
      <c r="I490" s="24">
        <f>E488*F490</f>
        <v>0</v>
      </c>
      <c r="J490" s="24"/>
      <c r="K490" s="152"/>
      <c r="L490" s="100"/>
    </row>
    <row r="491" spans="1:12" x14ac:dyDescent="0.35">
      <c r="A491" s="103"/>
      <c r="B491" s="253"/>
      <c r="C491" s="221"/>
      <c r="D491" s="112"/>
      <c r="E491" s="115"/>
      <c r="F491" s="23">
        <v>0</v>
      </c>
      <c r="G491" s="24"/>
      <c r="H491" s="24"/>
      <c r="I491" s="24"/>
      <c r="J491" s="24">
        <f>E488*F491</f>
        <v>0</v>
      </c>
      <c r="K491" s="152"/>
      <c r="L491" s="100"/>
    </row>
    <row r="492" spans="1:12" x14ac:dyDescent="0.35">
      <c r="A492" s="104"/>
      <c r="B492" s="254"/>
      <c r="C492" s="255"/>
      <c r="D492" s="113"/>
      <c r="E492" s="116"/>
      <c r="F492" s="25">
        <f>SUM(F488:F491)</f>
        <v>0</v>
      </c>
      <c r="G492" s="26"/>
      <c r="H492" s="26"/>
      <c r="I492" s="26"/>
      <c r="J492" s="26"/>
      <c r="K492" s="153"/>
      <c r="L492" s="101"/>
    </row>
    <row r="493" spans="1:12" ht="15" customHeight="1" x14ac:dyDescent="0.35">
      <c r="A493" s="102">
        <v>95</v>
      </c>
      <c r="B493" s="252" t="s">
        <v>194</v>
      </c>
      <c r="C493" s="220"/>
      <c r="D493" s="111" t="s">
        <v>24</v>
      </c>
      <c r="E493" s="114">
        <v>1</v>
      </c>
      <c r="F493" s="21">
        <v>0</v>
      </c>
      <c r="G493" s="22">
        <f>E493*F493</f>
        <v>0</v>
      </c>
      <c r="H493" s="22"/>
      <c r="I493" s="22"/>
      <c r="J493" s="22"/>
      <c r="K493" s="151" t="s">
        <v>368</v>
      </c>
      <c r="L493" s="99">
        <f>F497*E493</f>
        <v>0</v>
      </c>
    </row>
    <row r="494" spans="1:12" x14ac:dyDescent="0.35">
      <c r="A494" s="103"/>
      <c r="B494" s="253"/>
      <c r="C494" s="221"/>
      <c r="D494" s="112"/>
      <c r="E494" s="115"/>
      <c r="F494" s="23">
        <v>0</v>
      </c>
      <c r="G494" s="24"/>
      <c r="H494" s="24">
        <f>E493*F494</f>
        <v>0</v>
      </c>
      <c r="I494" s="24"/>
      <c r="J494" s="24"/>
      <c r="K494" s="152"/>
      <c r="L494" s="100"/>
    </row>
    <row r="495" spans="1:12" x14ac:dyDescent="0.35">
      <c r="A495" s="103"/>
      <c r="B495" s="253"/>
      <c r="C495" s="221"/>
      <c r="D495" s="112"/>
      <c r="E495" s="115"/>
      <c r="F495" s="23">
        <v>0</v>
      </c>
      <c r="G495" s="24"/>
      <c r="H495" s="24"/>
      <c r="I495" s="24">
        <f>E493*F495</f>
        <v>0</v>
      </c>
      <c r="J495" s="24"/>
      <c r="K495" s="152"/>
      <c r="L495" s="100"/>
    </row>
    <row r="496" spans="1:12" x14ac:dyDescent="0.35">
      <c r="A496" s="103"/>
      <c r="B496" s="253"/>
      <c r="C496" s="221"/>
      <c r="D496" s="112"/>
      <c r="E496" s="115"/>
      <c r="F496" s="23">
        <v>0</v>
      </c>
      <c r="G496" s="24"/>
      <c r="H496" s="24"/>
      <c r="I496" s="24"/>
      <c r="J496" s="24">
        <f>E493*F496</f>
        <v>0</v>
      </c>
      <c r="K496" s="152"/>
      <c r="L496" s="100"/>
    </row>
    <row r="497" spans="1:12" x14ac:dyDescent="0.35">
      <c r="A497" s="104"/>
      <c r="B497" s="254"/>
      <c r="C497" s="255"/>
      <c r="D497" s="113"/>
      <c r="E497" s="116"/>
      <c r="F497" s="25">
        <f>SUM(F493:F496)</f>
        <v>0</v>
      </c>
      <c r="G497" s="26"/>
      <c r="H497" s="26"/>
      <c r="I497" s="26"/>
      <c r="J497" s="26"/>
      <c r="K497" s="153"/>
      <c r="L497" s="101"/>
    </row>
    <row r="498" spans="1:12" ht="15" customHeight="1" x14ac:dyDescent="0.35">
      <c r="A498" s="102">
        <v>96</v>
      </c>
      <c r="B498" s="252" t="s">
        <v>202</v>
      </c>
      <c r="C498" s="220"/>
      <c r="D498" s="111" t="s">
        <v>24</v>
      </c>
      <c r="E498" s="114">
        <v>2</v>
      </c>
      <c r="F498" s="21">
        <v>0</v>
      </c>
      <c r="G498" s="22">
        <f>E498*F498</f>
        <v>0</v>
      </c>
      <c r="H498" s="22"/>
      <c r="I498" s="22"/>
      <c r="J498" s="22"/>
      <c r="K498" s="197">
        <v>4</v>
      </c>
      <c r="L498" s="99">
        <f>F502*E498</f>
        <v>0</v>
      </c>
    </row>
    <row r="499" spans="1:12" x14ac:dyDescent="0.35">
      <c r="A499" s="103"/>
      <c r="B499" s="253"/>
      <c r="C499" s="221"/>
      <c r="D499" s="112"/>
      <c r="E499" s="115"/>
      <c r="F499" s="23">
        <v>0</v>
      </c>
      <c r="G499" s="24"/>
      <c r="H499" s="24">
        <f>E498*F499</f>
        <v>0</v>
      </c>
      <c r="I499" s="24"/>
      <c r="J499" s="24"/>
      <c r="K499" s="198"/>
      <c r="L499" s="100"/>
    </row>
    <row r="500" spans="1:12" x14ac:dyDescent="0.35">
      <c r="A500" s="103"/>
      <c r="B500" s="253"/>
      <c r="C500" s="221"/>
      <c r="D500" s="112"/>
      <c r="E500" s="115"/>
      <c r="F500" s="23">
        <v>0</v>
      </c>
      <c r="G500" s="24"/>
      <c r="H500" s="24"/>
      <c r="I500" s="24">
        <f>E498*F500</f>
        <v>0</v>
      </c>
      <c r="J500" s="24"/>
      <c r="K500" s="198"/>
      <c r="L500" s="100"/>
    </row>
    <row r="501" spans="1:12" x14ac:dyDescent="0.35">
      <c r="A501" s="103"/>
      <c r="B501" s="253"/>
      <c r="C501" s="221"/>
      <c r="D501" s="112"/>
      <c r="E501" s="115"/>
      <c r="F501" s="23">
        <v>0</v>
      </c>
      <c r="G501" s="24"/>
      <c r="H501" s="24"/>
      <c r="I501" s="24"/>
      <c r="J501" s="24">
        <f>E498*F501</f>
        <v>0</v>
      </c>
      <c r="K501" s="198"/>
      <c r="L501" s="100"/>
    </row>
    <row r="502" spans="1:12" x14ac:dyDescent="0.35">
      <c r="A502" s="104"/>
      <c r="B502" s="254"/>
      <c r="C502" s="255"/>
      <c r="D502" s="113"/>
      <c r="E502" s="116"/>
      <c r="F502" s="25">
        <f>SUM(F498:F501)</f>
        <v>0</v>
      </c>
      <c r="G502" s="26"/>
      <c r="H502" s="26"/>
      <c r="I502" s="26"/>
      <c r="J502" s="26"/>
      <c r="K502" s="199"/>
      <c r="L502" s="101"/>
    </row>
    <row r="503" spans="1:12" ht="15" customHeight="1" x14ac:dyDescent="0.35">
      <c r="A503" s="102">
        <v>97</v>
      </c>
      <c r="B503" s="252" t="s">
        <v>203</v>
      </c>
      <c r="C503" s="220"/>
      <c r="D503" s="111" t="s">
        <v>24</v>
      </c>
      <c r="E503" s="114">
        <v>136</v>
      </c>
      <c r="F503" s="21">
        <v>0</v>
      </c>
      <c r="G503" s="22">
        <f>E503*F503</f>
        <v>0</v>
      </c>
      <c r="H503" s="22"/>
      <c r="I503" s="22"/>
      <c r="J503" s="22"/>
      <c r="K503" s="197">
        <v>138</v>
      </c>
      <c r="L503" s="99">
        <f>F507*E503</f>
        <v>0</v>
      </c>
    </row>
    <row r="504" spans="1:12" x14ac:dyDescent="0.35">
      <c r="A504" s="103"/>
      <c r="B504" s="253"/>
      <c r="C504" s="221"/>
      <c r="D504" s="112"/>
      <c r="E504" s="115"/>
      <c r="F504" s="23">
        <v>0</v>
      </c>
      <c r="G504" s="24"/>
      <c r="H504" s="24">
        <f>E503*F504</f>
        <v>0</v>
      </c>
      <c r="I504" s="24"/>
      <c r="J504" s="24"/>
      <c r="K504" s="198"/>
      <c r="L504" s="100"/>
    </row>
    <row r="505" spans="1:12" x14ac:dyDescent="0.35">
      <c r="A505" s="103"/>
      <c r="B505" s="253"/>
      <c r="C505" s="221"/>
      <c r="D505" s="112"/>
      <c r="E505" s="115"/>
      <c r="F505" s="23">
        <v>0</v>
      </c>
      <c r="G505" s="24"/>
      <c r="H505" s="24"/>
      <c r="I505" s="24">
        <f>E503*F505</f>
        <v>0</v>
      </c>
      <c r="J505" s="24"/>
      <c r="K505" s="198"/>
      <c r="L505" s="100"/>
    </row>
    <row r="506" spans="1:12" x14ac:dyDescent="0.35">
      <c r="A506" s="103"/>
      <c r="B506" s="253"/>
      <c r="C506" s="221"/>
      <c r="D506" s="112"/>
      <c r="E506" s="115"/>
      <c r="F506" s="23">
        <v>0</v>
      </c>
      <c r="G506" s="24"/>
      <c r="H506" s="24"/>
      <c r="I506" s="24"/>
      <c r="J506" s="24">
        <f>E503*F506</f>
        <v>0</v>
      </c>
      <c r="K506" s="198"/>
      <c r="L506" s="100"/>
    </row>
    <row r="507" spans="1:12" x14ac:dyDescent="0.35">
      <c r="A507" s="104"/>
      <c r="B507" s="254"/>
      <c r="C507" s="255"/>
      <c r="D507" s="113"/>
      <c r="E507" s="116"/>
      <c r="F507" s="25">
        <f>SUM(F503:F506)</f>
        <v>0</v>
      </c>
      <c r="G507" s="26"/>
      <c r="H507" s="26"/>
      <c r="I507" s="26"/>
      <c r="J507" s="26"/>
      <c r="K507" s="199"/>
      <c r="L507" s="101"/>
    </row>
    <row r="508" spans="1:12" ht="15" customHeight="1" x14ac:dyDescent="0.35">
      <c r="A508" s="102">
        <v>98</v>
      </c>
      <c r="B508" s="252" t="s">
        <v>204</v>
      </c>
      <c r="C508" s="220"/>
      <c r="D508" s="111" t="s">
        <v>24</v>
      </c>
      <c r="E508" s="114">
        <v>136</v>
      </c>
      <c r="F508" s="21">
        <v>0</v>
      </c>
      <c r="G508" s="22">
        <f>E508*F508</f>
        <v>0</v>
      </c>
      <c r="H508" s="22"/>
      <c r="I508" s="22"/>
      <c r="J508" s="22"/>
      <c r="K508" s="122">
        <v>136</v>
      </c>
      <c r="L508" s="99">
        <f>F512*E508</f>
        <v>0</v>
      </c>
    </row>
    <row r="509" spans="1:12" x14ac:dyDescent="0.35">
      <c r="A509" s="103"/>
      <c r="B509" s="253"/>
      <c r="C509" s="221"/>
      <c r="D509" s="112"/>
      <c r="E509" s="115"/>
      <c r="F509" s="23">
        <v>0</v>
      </c>
      <c r="G509" s="24"/>
      <c r="H509" s="24">
        <f>E508*F509</f>
        <v>0</v>
      </c>
      <c r="I509" s="24"/>
      <c r="J509" s="24"/>
      <c r="K509" s="123"/>
      <c r="L509" s="100"/>
    </row>
    <row r="510" spans="1:12" x14ac:dyDescent="0.35">
      <c r="A510" s="103"/>
      <c r="B510" s="253"/>
      <c r="C510" s="221"/>
      <c r="D510" s="112"/>
      <c r="E510" s="115"/>
      <c r="F510" s="23">
        <v>0</v>
      </c>
      <c r="G510" s="24"/>
      <c r="H510" s="24"/>
      <c r="I510" s="24">
        <f>E508*F510</f>
        <v>0</v>
      </c>
      <c r="J510" s="24"/>
      <c r="K510" s="123"/>
      <c r="L510" s="100"/>
    </row>
    <row r="511" spans="1:12" x14ac:dyDescent="0.35">
      <c r="A511" s="103"/>
      <c r="B511" s="253"/>
      <c r="C511" s="221"/>
      <c r="D511" s="112"/>
      <c r="E511" s="115"/>
      <c r="F511" s="23">
        <v>0</v>
      </c>
      <c r="G511" s="24"/>
      <c r="H511" s="24"/>
      <c r="I511" s="24"/>
      <c r="J511" s="24">
        <f>E508*F511</f>
        <v>0</v>
      </c>
      <c r="K511" s="123"/>
      <c r="L511" s="100"/>
    </row>
    <row r="512" spans="1:12" x14ac:dyDescent="0.35">
      <c r="A512" s="104"/>
      <c r="B512" s="254"/>
      <c r="C512" s="255"/>
      <c r="D512" s="113"/>
      <c r="E512" s="116"/>
      <c r="F512" s="25">
        <f>SUM(F508:F511)</f>
        <v>0</v>
      </c>
      <c r="G512" s="26"/>
      <c r="H512" s="26"/>
      <c r="I512" s="26"/>
      <c r="J512" s="26"/>
      <c r="K512" s="124"/>
      <c r="L512" s="101"/>
    </row>
    <row r="513" spans="1:13" x14ac:dyDescent="0.35">
      <c r="A513" s="40"/>
      <c r="B513" s="42"/>
      <c r="C513" s="43"/>
      <c r="D513" s="44"/>
      <c r="E513" s="93"/>
      <c r="F513" s="46"/>
      <c r="G513" s="47"/>
      <c r="H513" s="48"/>
      <c r="I513" s="48"/>
      <c r="J513" s="48"/>
      <c r="K513" s="81"/>
      <c r="L513" s="41"/>
      <c r="M513" s="45"/>
    </row>
    <row r="514" spans="1:13" x14ac:dyDescent="0.35">
      <c r="A514" s="49"/>
      <c r="B514" s="42"/>
      <c r="C514" s="50"/>
      <c r="D514" s="51"/>
      <c r="E514" s="94"/>
      <c r="F514" s="53"/>
      <c r="G514" s="48"/>
      <c r="H514" s="48"/>
      <c r="I514" s="48"/>
      <c r="J514" s="48"/>
      <c r="K514" s="81"/>
      <c r="L514" s="41"/>
      <c r="M514" s="52"/>
    </row>
    <row r="515" spans="1:13" x14ac:dyDescent="0.35">
      <c r="A515" s="175" t="s">
        <v>26</v>
      </c>
      <c r="B515" s="176"/>
      <c r="C515" s="176"/>
      <c r="D515" s="176"/>
      <c r="E515" s="176"/>
      <c r="F515" s="177"/>
      <c r="G515" s="27" t="s">
        <v>27</v>
      </c>
      <c r="H515" s="27" t="s">
        <v>28</v>
      </c>
      <c r="I515" s="27" t="s">
        <v>29</v>
      </c>
      <c r="J515" s="27" t="s">
        <v>30</v>
      </c>
      <c r="K515" s="82"/>
      <c r="L515" s="28" t="s">
        <v>31</v>
      </c>
    </row>
    <row r="516" spans="1:13" x14ac:dyDescent="0.35">
      <c r="A516" s="178"/>
      <c r="B516" s="179"/>
      <c r="C516" s="179"/>
      <c r="D516" s="179"/>
      <c r="E516" s="179"/>
      <c r="F516" s="180"/>
      <c r="G516" s="29">
        <f>SUM(G28:G189)</f>
        <v>0</v>
      </c>
      <c r="H516" s="29">
        <f>SUM(H28:H404)</f>
        <v>0</v>
      </c>
      <c r="I516" s="29">
        <f>SUM(I28:I189)</f>
        <v>0</v>
      </c>
      <c r="J516" s="29">
        <f>SUM(J28:J189)</f>
        <v>0</v>
      </c>
      <c r="K516" s="29"/>
      <c r="L516" s="29">
        <f>SUM(L28:L404)</f>
        <v>0</v>
      </c>
    </row>
    <row r="517" spans="1:13" ht="19.5" customHeight="1" x14ac:dyDescent="0.35">
      <c r="A517" s="161" t="s">
        <v>32</v>
      </c>
      <c r="B517" s="162"/>
      <c r="C517" s="162"/>
      <c r="D517" s="162"/>
      <c r="E517" s="162"/>
      <c r="F517" s="163"/>
      <c r="G517" s="30">
        <v>0</v>
      </c>
      <c r="H517" s="30">
        <f>5/100*H516</f>
        <v>0</v>
      </c>
      <c r="I517" s="30">
        <v>0</v>
      </c>
      <c r="J517" s="30">
        <v>0</v>
      </c>
      <c r="K517" s="83"/>
      <c r="L517" s="31">
        <f>H517</f>
        <v>0</v>
      </c>
    </row>
    <row r="518" spans="1:13" x14ac:dyDescent="0.35">
      <c r="A518" s="164" t="s">
        <v>33</v>
      </c>
      <c r="B518" s="165"/>
      <c r="C518" s="166"/>
      <c r="D518" s="166"/>
      <c r="E518" s="166"/>
      <c r="F518" s="167"/>
      <c r="G518" s="27" t="s">
        <v>34</v>
      </c>
      <c r="H518" s="27" t="s">
        <v>35</v>
      </c>
      <c r="I518" s="27" t="s">
        <v>36</v>
      </c>
      <c r="J518" s="27" t="s">
        <v>37</v>
      </c>
      <c r="K518" s="82"/>
      <c r="L518" s="28" t="s">
        <v>38</v>
      </c>
    </row>
    <row r="519" spans="1:13" x14ac:dyDescent="0.35">
      <c r="A519" s="168"/>
      <c r="B519" s="169"/>
      <c r="C519" s="169"/>
      <c r="D519" s="169"/>
      <c r="E519" s="169"/>
      <c r="F519" s="170"/>
      <c r="G519" s="32">
        <f>G516+G517</f>
        <v>0</v>
      </c>
      <c r="H519" s="32">
        <f>H516+H517</f>
        <v>0</v>
      </c>
      <c r="I519" s="32">
        <f>I516+I517</f>
        <v>0</v>
      </c>
      <c r="J519" s="32">
        <f>J516+J517</f>
        <v>0</v>
      </c>
      <c r="K519" s="84"/>
      <c r="L519" s="33">
        <f>L516+L517</f>
        <v>0</v>
      </c>
    </row>
    <row r="520" spans="1:13" x14ac:dyDescent="0.35">
      <c r="A520" s="171" t="s">
        <v>39</v>
      </c>
      <c r="B520" s="172"/>
      <c r="C520" s="172"/>
      <c r="D520" s="172"/>
      <c r="E520" s="172"/>
      <c r="F520" s="34">
        <v>0</v>
      </c>
      <c r="G520" s="173" t="s">
        <v>40</v>
      </c>
      <c r="H520" s="173"/>
      <c r="I520" s="173"/>
      <c r="J520" s="173"/>
      <c r="K520" s="85"/>
      <c r="L520" s="35">
        <f>F520*L519</f>
        <v>0</v>
      </c>
    </row>
    <row r="521" spans="1:13" ht="15" thickBot="1" x14ac:dyDescent="0.4">
      <c r="A521" s="171" t="s">
        <v>41</v>
      </c>
      <c r="B521" s="172"/>
      <c r="C521" s="172"/>
      <c r="D521" s="172"/>
      <c r="E521" s="172"/>
      <c r="F521" s="36">
        <v>0</v>
      </c>
      <c r="G521" s="173" t="s">
        <v>42</v>
      </c>
      <c r="H521" s="173"/>
      <c r="I521" s="174"/>
      <c r="J521" s="174"/>
      <c r="K521" s="86"/>
      <c r="L521" s="37">
        <f>F521*(L519+L520)</f>
        <v>0</v>
      </c>
    </row>
    <row r="522" spans="1:13" ht="15" thickBot="1" x14ac:dyDescent="0.4">
      <c r="A522" s="156" t="s">
        <v>43</v>
      </c>
      <c r="B522" s="157"/>
      <c r="C522" s="157"/>
      <c r="D522" s="157"/>
      <c r="E522" s="157"/>
      <c r="F522" s="157"/>
      <c r="G522" s="157"/>
      <c r="H522" s="157"/>
      <c r="I522" s="158">
        <f>L519+L520+L521</f>
        <v>0</v>
      </c>
      <c r="J522" s="159"/>
      <c r="K522" s="159"/>
      <c r="L522" s="160"/>
    </row>
    <row r="523" spans="1:13" ht="15" thickBot="1" x14ac:dyDescent="0.4">
      <c r="G523" t="s">
        <v>44</v>
      </c>
      <c r="H523" s="38"/>
      <c r="J523" t="s">
        <v>45</v>
      </c>
      <c r="L523" s="39" t="e">
        <f>I522/H523</f>
        <v>#DIV/0!</v>
      </c>
    </row>
    <row r="525" spans="1:13" x14ac:dyDescent="0.35">
      <c r="C525" t="s">
        <v>46</v>
      </c>
    </row>
    <row r="526" spans="1:13" x14ac:dyDescent="0.35">
      <c r="C526" t="s">
        <v>92</v>
      </c>
    </row>
    <row r="528" spans="1:13" x14ac:dyDescent="0.35">
      <c r="A528" s="133" t="s">
        <v>230</v>
      </c>
      <c r="B528" s="133"/>
      <c r="C528" s="133"/>
      <c r="D528" s="133"/>
      <c r="E528" s="133"/>
      <c r="F528" s="133"/>
      <c r="G528" s="133"/>
      <c r="H528" s="133"/>
      <c r="I528" s="133"/>
      <c r="J528" s="133"/>
      <c r="K528" s="133"/>
      <c r="L528" s="133"/>
    </row>
    <row r="529" spans="1:12" ht="54.75" customHeight="1" x14ac:dyDescent="0.35">
      <c r="A529" s="131" t="s">
        <v>231</v>
      </c>
      <c r="B529" s="131"/>
      <c r="C529" s="131"/>
      <c r="D529" s="131"/>
      <c r="E529" s="131"/>
      <c r="F529" s="131"/>
      <c r="G529" s="131"/>
      <c r="H529" s="131"/>
      <c r="I529" s="131"/>
      <c r="J529" s="131"/>
      <c r="K529" s="131"/>
      <c r="L529" s="131"/>
    </row>
    <row r="530" spans="1:12" ht="37.5" customHeight="1" x14ac:dyDescent="0.35">
      <c r="A530" s="132" t="s">
        <v>232</v>
      </c>
      <c r="B530" s="132"/>
      <c r="C530" s="132"/>
      <c r="D530" s="132"/>
      <c r="E530" s="132"/>
      <c r="F530" s="132"/>
      <c r="G530" s="132"/>
      <c r="H530" s="132"/>
      <c r="I530" s="132"/>
      <c r="J530" s="132"/>
      <c r="K530" s="132"/>
      <c r="L530" s="132"/>
    </row>
    <row r="531" spans="1:12" ht="54" customHeight="1" x14ac:dyDescent="0.35">
      <c r="A531" s="131" t="s">
        <v>233</v>
      </c>
      <c r="B531" s="131"/>
      <c r="C531" s="131"/>
      <c r="D531" s="131"/>
      <c r="E531" s="131"/>
      <c r="F531" s="131"/>
      <c r="G531" s="131"/>
      <c r="H531" s="131"/>
      <c r="I531" s="131"/>
      <c r="J531" s="131"/>
      <c r="K531" s="131"/>
      <c r="L531" s="131"/>
    </row>
    <row r="532" spans="1:12" ht="35.25" customHeight="1" x14ac:dyDescent="0.35">
      <c r="A532" s="131" t="s">
        <v>234</v>
      </c>
      <c r="B532" s="131"/>
      <c r="C532" s="131"/>
      <c r="D532" s="131"/>
      <c r="E532" s="131"/>
      <c r="F532" s="131"/>
      <c r="G532" s="131"/>
      <c r="H532" s="131"/>
      <c r="I532" s="131"/>
      <c r="J532" s="131"/>
      <c r="K532" s="131"/>
      <c r="L532" s="131"/>
    </row>
    <row r="533" spans="1:12" ht="30" customHeight="1" x14ac:dyDescent="0.35">
      <c r="A533" s="131" t="s">
        <v>333</v>
      </c>
      <c r="B533" s="131"/>
      <c r="C533" s="131"/>
      <c r="D533" s="131"/>
      <c r="E533" s="131"/>
      <c r="F533" s="131"/>
      <c r="G533" s="131"/>
      <c r="H533" s="131"/>
      <c r="I533" s="131"/>
      <c r="J533" s="131"/>
      <c r="K533" s="131"/>
      <c r="L533" s="131"/>
    </row>
  </sheetData>
  <mergeCells count="714">
    <mergeCell ref="B467:G467"/>
    <mergeCell ref="B478:C482"/>
    <mergeCell ref="B473:C477"/>
    <mergeCell ref="B468:C472"/>
    <mergeCell ref="B508:C512"/>
    <mergeCell ref="B503:C507"/>
    <mergeCell ref="B498:C502"/>
    <mergeCell ref="B493:C497"/>
    <mergeCell ref="B488:C492"/>
    <mergeCell ref="B483:C487"/>
    <mergeCell ref="B426:G426"/>
    <mergeCell ref="B462:C466"/>
    <mergeCell ref="B457:C461"/>
    <mergeCell ref="B452:C456"/>
    <mergeCell ref="B447:C451"/>
    <mergeCell ref="B442:C446"/>
    <mergeCell ref="B437:C441"/>
    <mergeCell ref="B432:C436"/>
    <mergeCell ref="B427:C431"/>
    <mergeCell ref="B344:C348"/>
    <mergeCell ref="B339:C343"/>
    <mergeCell ref="B394:G394"/>
    <mergeCell ref="B400:C404"/>
    <mergeCell ref="B395:C399"/>
    <mergeCell ref="B421:C425"/>
    <mergeCell ref="B416:C420"/>
    <mergeCell ref="B411:C415"/>
    <mergeCell ref="B406:C410"/>
    <mergeCell ref="B201:C205"/>
    <mergeCell ref="B200:G200"/>
    <mergeCell ref="B169:G169"/>
    <mergeCell ref="B28:G28"/>
    <mergeCell ref="B266:G266"/>
    <mergeCell ref="B297:C301"/>
    <mergeCell ref="B292:C296"/>
    <mergeCell ref="B333:C337"/>
    <mergeCell ref="B328:C332"/>
    <mergeCell ref="B323:C327"/>
    <mergeCell ref="B29:C33"/>
    <mergeCell ref="B195:C199"/>
    <mergeCell ref="B190:C194"/>
    <mergeCell ref="B185:C189"/>
    <mergeCell ref="B180:C184"/>
    <mergeCell ref="B175:C179"/>
    <mergeCell ref="B170:C174"/>
    <mergeCell ref="B164:C168"/>
    <mergeCell ref="B159:C163"/>
    <mergeCell ref="B154:C158"/>
    <mergeCell ref="B149:C153"/>
    <mergeCell ref="B144:C148"/>
    <mergeCell ref="B139:C143"/>
    <mergeCell ref="B23:C27"/>
    <mergeCell ref="B18:C22"/>
    <mergeCell ref="B13:C17"/>
    <mergeCell ref="B11:C11"/>
    <mergeCell ref="B134:C138"/>
    <mergeCell ref="B129:C133"/>
    <mergeCell ref="B124:C128"/>
    <mergeCell ref="B119:C123"/>
    <mergeCell ref="B114:C118"/>
    <mergeCell ref="B109:C113"/>
    <mergeCell ref="B104:C108"/>
    <mergeCell ref="B99:C103"/>
    <mergeCell ref="B94:C98"/>
    <mergeCell ref="B89:C93"/>
    <mergeCell ref="B84:C88"/>
    <mergeCell ref="B79:C83"/>
    <mergeCell ref="B74:C78"/>
    <mergeCell ref="B69:C73"/>
    <mergeCell ref="B64:C68"/>
    <mergeCell ref="B59:C63"/>
    <mergeCell ref="B54:C58"/>
    <mergeCell ref="B49:C53"/>
    <mergeCell ref="B44:C48"/>
    <mergeCell ref="B39:C43"/>
    <mergeCell ref="N369:N373"/>
    <mergeCell ref="K129:K133"/>
    <mergeCell ref="K185:K189"/>
    <mergeCell ref="K287:K291"/>
    <mergeCell ref="K333:K337"/>
    <mergeCell ref="K344:K348"/>
    <mergeCell ref="K195:K199"/>
    <mergeCell ref="K246:K250"/>
    <mergeCell ref="K251:K255"/>
    <mergeCell ref="K256:K260"/>
    <mergeCell ref="K261:K265"/>
    <mergeCell ref="K267:K271"/>
    <mergeCell ref="K277:K281"/>
    <mergeCell ref="K272:K276"/>
    <mergeCell ref="K282:K286"/>
    <mergeCell ref="L303:L307"/>
    <mergeCell ref="M318:M322"/>
    <mergeCell ref="M323:M327"/>
    <mergeCell ref="K406:K410"/>
    <mergeCell ref="K416:K420"/>
    <mergeCell ref="K411:K415"/>
    <mergeCell ref="K421:K425"/>
    <mergeCell ref="K447:K451"/>
    <mergeCell ref="K483:K487"/>
    <mergeCell ref="K468:K472"/>
    <mergeCell ref="K498:K502"/>
    <mergeCell ref="K508:K512"/>
    <mergeCell ref="K503:K507"/>
    <mergeCell ref="K442:K446"/>
    <mergeCell ref="K452:K456"/>
    <mergeCell ref="K427:K431"/>
    <mergeCell ref="K432:K436"/>
    <mergeCell ref="K437:K441"/>
    <mergeCell ref="K457:K461"/>
    <mergeCell ref="K462:K466"/>
    <mergeCell ref="K473:K477"/>
    <mergeCell ref="K478:K482"/>
    <mergeCell ref="K488:K492"/>
    <mergeCell ref="K493:K497"/>
    <mergeCell ref="K29:K33"/>
    <mergeCell ref="K44:K48"/>
    <mergeCell ref="K54:K58"/>
    <mergeCell ref="K59:K63"/>
    <mergeCell ref="K64:K68"/>
    <mergeCell ref="K69:K73"/>
    <mergeCell ref="K74:K78"/>
    <mergeCell ref="K79:K83"/>
    <mergeCell ref="K84:K88"/>
    <mergeCell ref="K49:K53"/>
    <mergeCell ref="K395:K399"/>
    <mergeCell ref="K400:K404"/>
    <mergeCell ref="K313:K317"/>
    <mergeCell ref="K318:K322"/>
    <mergeCell ref="K323:K327"/>
    <mergeCell ref="K328:K332"/>
    <mergeCell ref="K339:K343"/>
    <mergeCell ref="K34:K38"/>
    <mergeCell ref="K39:K43"/>
    <mergeCell ref="K99:K103"/>
    <mergeCell ref="K109:K113"/>
    <mergeCell ref="K124:K128"/>
    <mergeCell ref="K119:K123"/>
    <mergeCell ref="K134:K138"/>
    <mergeCell ref="K139:K143"/>
    <mergeCell ref="K292:K296"/>
    <mergeCell ref="K297:K301"/>
    <mergeCell ref="K303:K307"/>
    <mergeCell ref="K308:K312"/>
    <mergeCell ref="K211:K215"/>
    <mergeCell ref="K216:K220"/>
    <mergeCell ref="K221:K225"/>
    <mergeCell ref="K226:K230"/>
    <mergeCell ref="K231:K235"/>
    <mergeCell ref="A533:L533"/>
    <mergeCell ref="E457:E461"/>
    <mergeCell ref="L457:L461"/>
    <mergeCell ref="M457:M461"/>
    <mergeCell ref="A59:A63"/>
    <mergeCell ref="D59:D63"/>
    <mergeCell ref="E59:E63"/>
    <mergeCell ref="L59:L63"/>
    <mergeCell ref="M59:M63"/>
    <mergeCell ref="A256:A260"/>
    <mergeCell ref="D256:D260"/>
    <mergeCell ref="E256:E260"/>
    <mergeCell ref="L256:L260"/>
    <mergeCell ref="M256:M260"/>
    <mergeCell ref="M246:M250"/>
    <mergeCell ref="A251:A255"/>
    <mergeCell ref="M251:M255"/>
    <mergeCell ref="C405:G405"/>
    <mergeCell ref="A406:A410"/>
    <mergeCell ref="B389:B393"/>
    <mergeCell ref="A49:A53"/>
    <mergeCell ref="D49:D53"/>
    <mergeCell ref="E49:E53"/>
    <mergeCell ref="L49:L53"/>
    <mergeCell ref="M49:M53"/>
    <mergeCell ref="E134:E138"/>
    <mergeCell ref="M149:M153"/>
    <mergeCell ref="A124:A128"/>
    <mergeCell ref="D124:D128"/>
    <mergeCell ref="E124:E128"/>
    <mergeCell ref="A119:A123"/>
    <mergeCell ref="D119:D123"/>
    <mergeCell ref="E119:E123"/>
    <mergeCell ref="L119:L123"/>
    <mergeCell ref="K144:K148"/>
    <mergeCell ref="K149:K153"/>
    <mergeCell ref="O129:O133"/>
    <mergeCell ref="A39:A43"/>
    <mergeCell ref="D39:D43"/>
    <mergeCell ref="E39:E43"/>
    <mergeCell ref="L39:L43"/>
    <mergeCell ref="M39:M43"/>
    <mergeCell ref="A129:A133"/>
    <mergeCell ref="D129:D133"/>
    <mergeCell ref="E129:E133"/>
    <mergeCell ref="L129:L133"/>
    <mergeCell ref="D64:D68"/>
    <mergeCell ref="E64:E68"/>
    <mergeCell ref="L64:L68"/>
    <mergeCell ref="M64:M68"/>
    <mergeCell ref="O124:O128"/>
    <mergeCell ref="A64:A68"/>
    <mergeCell ref="D109:D113"/>
    <mergeCell ref="E54:E58"/>
    <mergeCell ref="A462:A466"/>
    <mergeCell ref="D462:D466"/>
    <mergeCell ref="E462:E466"/>
    <mergeCell ref="L462:L466"/>
    <mergeCell ref="M462:M466"/>
    <mergeCell ref="A411:A415"/>
    <mergeCell ref="D411:D415"/>
    <mergeCell ref="E411:E415"/>
    <mergeCell ref="L411:L415"/>
    <mergeCell ref="L452:L456"/>
    <mergeCell ref="D437:D441"/>
    <mergeCell ref="E437:E441"/>
    <mergeCell ref="L437:L441"/>
    <mergeCell ref="E447:E451"/>
    <mergeCell ref="A421:A425"/>
    <mergeCell ref="D421:D425"/>
    <mergeCell ref="E421:E425"/>
    <mergeCell ref="A457:A461"/>
    <mergeCell ref="D457:D461"/>
    <mergeCell ref="A175:A179"/>
    <mergeCell ref="D175:D179"/>
    <mergeCell ref="E175:E179"/>
    <mergeCell ref="A216:A220"/>
    <mergeCell ref="D216:D220"/>
    <mergeCell ref="E216:E220"/>
    <mergeCell ref="A452:A456"/>
    <mergeCell ref="D452:D456"/>
    <mergeCell ref="E406:E410"/>
    <mergeCell ref="E452:E456"/>
    <mergeCell ref="C389:C393"/>
    <mergeCell ref="D389:D393"/>
    <mergeCell ref="E389:E393"/>
    <mergeCell ref="A339:A343"/>
    <mergeCell ref="O99:O103"/>
    <mergeCell ref="A74:A78"/>
    <mergeCell ref="D74:D78"/>
    <mergeCell ref="E74:E78"/>
    <mergeCell ref="L74:L78"/>
    <mergeCell ref="A54:A58"/>
    <mergeCell ref="A369:A373"/>
    <mergeCell ref="M261:M265"/>
    <mergeCell ref="L175:L179"/>
    <mergeCell ref="M175:M179"/>
    <mergeCell ref="L216:L220"/>
    <mergeCell ref="L364:L368"/>
    <mergeCell ref="L54:L58"/>
    <mergeCell ref="M54:M58"/>
    <mergeCell ref="K154:K158"/>
    <mergeCell ref="K159:K163"/>
    <mergeCell ref="K164:K168"/>
    <mergeCell ref="K170:K174"/>
    <mergeCell ref="K175:K179"/>
    <mergeCell ref="K180:K184"/>
    <mergeCell ref="K190:K194"/>
    <mergeCell ref="K206:K210"/>
    <mergeCell ref="K201:K205"/>
    <mergeCell ref="A34:A38"/>
    <mergeCell ref="D34:D38"/>
    <mergeCell ref="E34:E38"/>
    <mergeCell ref="L34:L38"/>
    <mergeCell ref="M34:M38"/>
    <mergeCell ref="A44:A48"/>
    <mergeCell ref="D44:D48"/>
    <mergeCell ref="E44:E48"/>
    <mergeCell ref="L44:L48"/>
    <mergeCell ref="M44:M48"/>
    <mergeCell ref="B34:C38"/>
    <mergeCell ref="O119:O123"/>
    <mergeCell ref="A104:A108"/>
    <mergeCell ref="D104:D108"/>
    <mergeCell ref="E104:E108"/>
    <mergeCell ref="L104:L108"/>
    <mergeCell ref="O104:O108"/>
    <mergeCell ref="A109:A113"/>
    <mergeCell ref="L109:L113"/>
    <mergeCell ref="O109:O113"/>
    <mergeCell ref="A114:A118"/>
    <mergeCell ref="D114:D118"/>
    <mergeCell ref="L114:L118"/>
    <mergeCell ref="E109:E113"/>
    <mergeCell ref="O114:O118"/>
    <mergeCell ref="K104:K108"/>
    <mergeCell ref="K114:K118"/>
    <mergeCell ref="L406:L410"/>
    <mergeCell ref="A379:A383"/>
    <mergeCell ref="B379:B383"/>
    <mergeCell ref="C379:C383"/>
    <mergeCell ref="B369:B373"/>
    <mergeCell ref="C369:C373"/>
    <mergeCell ref="D369:D373"/>
    <mergeCell ref="E369:E373"/>
    <mergeCell ref="L369:L373"/>
    <mergeCell ref="D406:D410"/>
    <mergeCell ref="E379:E383"/>
    <mergeCell ref="L379:L383"/>
    <mergeCell ref="A384:A388"/>
    <mergeCell ref="B384:B388"/>
    <mergeCell ref="A400:A404"/>
    <mergeCell ref="D395:D399"/>
    <mergeCell ref="E395:E399"/>
    <mergeCell ref="L395:L399"/>
    <mergeCell ref="A389:A393"/>
    <mergeCell ref="A206:A210"/>
    <mergeCell ref="D206:D210"/>
    <mergeCell ref="E206:E210"/>
    <mergeCell ref="L206:L210"/>
    <mergeCell ref="A241:A245"/>
    <mergeCell ref="D241:D245"/>
    <mergeCell ref="E241:E245"/>
    <mergeCell ref="L241:L245"/>
    <mergeCell ref="K241:K245"/>
    <mergeCell ref="D236:D240"/>
    <mergeCell ref="E236:E240"/>
    <mergeCell ref="L236:L240"/>
    <mergeCell ref="B241:C245"/>
    <mergeCell ref="B236:C240"/>
    <mergeCell ref="B231:C235"/>
    <mergeCell ref="B226:C230"/>
    <mergeCell ref="B221:C225"/>
    <mergeCell ref="B216:C220"/>
    <mergeCell ref="B211:C215"/>
    <mergeCell ref="B206:C210"/>
    <mergeCell ref="L389:L393"/>
    <mergeCell ref="A354:A358"/>
    <mergeCell ref="B354:B358"/>
    <mergeCell ref="C354:C358"/>
    <mergeCell ref="D354:D358"/>
    <mergeCell ref="E354:E358"/>
    <mergeCell ref="D359:D363"/>
    <mergeCell ref="E359:E363"/>
    <mergeCell ref="A364:A368"/>
    <mergeCell ref="B364:B368"/>
    <mergeCell ref="C364:C368"/>
    <mergeCell ref="L359:L363"/>
    <mergeCell ref="D364:D368"/>
    <mergeCell ref="E364:E368"/>
    <mergeCell ref="E374:E378"/>
    <mergeCell ref="L374:L378"/>
    <mergeCell ref="C384:C388"/>
    <mergeCell ref="L297:L301"/>
    <mergeCell ref="E308:E312"/>
    <mergeCell ref="L261:L265"/>
    <mergeCell ref="B267:B291"/>
    <mergeCell ref="L267:L271"/>
    <mergeCell ref="A261:A265"/>
    <mergeCell ref="D211:D215"/>
    <mergeCell ref="E211:E215"/>
    <mergeCell ref="L211:L215"/>
    <mergeCell ref="D231:D235"/>
    <mergeCell ref="B261:C265"/>
    <mergeCell ref="B256:C260"/>
    <mergeCell ref="B251:C255"/>
    <mergeCell ref="B246:C250"/>
    <mergeCell ref="A328:A332"/>
    <mergeCell ref="D328:D332"/>
    <mergeCell ref="E328:E332"/>
    <mergeCell ref="L328:L332"/>
    <mergeCell ref="D333:D337"/>
    <mergeCell ref="E333:E337"/>
    <mergeCell ref="A313:A317"/>
    <mergeCell ref="A333:A337"/>
    <mergeCell ref="A323:A327"/>
    <mergeCell ref="L323:L327"/>
    <mergeCell ref="D339:D343"/>
    <mergeCell ref="E339:E343"/>
    <mergeCell ref="L339:L343"/>
    <mergeCell ref="D308:D312"/>
    <mergeCell ref="C313:C317"/>
    <mergeCell ref="D313:D317"/>
    <mergeCell ref="E313:E317"/>
    <mergeCell ref="B338:G338"/>
    <mergeCell ref="L384:L388"/>
    <mergeCell ref="D379:D383"/>
    <mergeCell ref="L354:L358"/>
    <mergeCell ref="K349:K353"/>
    <mergeCell ref="L308:L312"/>
    <mergeCell ref="L318:L322"/>
    <mergeCell ref="L313:L317"/>
    <mergeCell ref="D323:D327"/>
    <mergeCell ref="E323:E327"/>
    <mergeCell ref="L333:L337"/>
    <mergeCell ref="D384:D388"/>
    <mergeCell ref="D349:D353"/>
    <mergeCell ref="E349:E353"/>
    <mergeCell ref="L349:L353"/>
    <mergeCell ref="L344:L348"/>
    <mergeCell ref="E344:E348"/>
    <mergeCell ref="A2:C2"/>
    <mergeCell ref="D2:L2"/>
    <mergeCell ref="A3:C3"/>
    <mergeCell ref="D3:L3"/>
    <mergeCell ref="A4:C4"/>
    <mergeCell ref="D4:L4"/>
    <mergeCell ref="A139:A143"/>
    <mergeCell ref="A8:L8"/>
    <mergeCell ref="A10:E10"/>
    <mergeCell ref="F10:L10"/>
    <mergeCell ref="A29:A33"/>
    <mergeCell ref="D29:D33"/>
    <mergeCell ref="E29:E33"/>
    <mergeCell ref="L29:L33"/>
    <mergeCell ref="D84:D88"/>
    <mergeCell ref="D54:D58"/>
    <mergeCell ref="A99:A103"/>
    <mergeCell ref="A84:A88"/>
    <mergeCell ref="A522:H522"/>
    <mergeCell ref="I522:L522"/>
    <mergeCell ref="A517:F517"/>
    <mergeCell ref="A518:F519"/>
    <mergeCell ref="A520:E520"/>
    <mergeCell ref="G520:J520"/>
    <mergeCell ref="A521:E521"/>
    <mergeCell ref="G521:J521"/>
    <mergeCell ref="D400:D404"/>
    <mergeCell ref="E400:E404"/>
    <mergeCell ref="L400:L404"/>
    <mergeCell ref="A515:F516"/>
    <mergeCell ref="L427:L431"/>
    <mergeCell ref="A432:A436"/>
    <mergeCell ref="D432:D436"/>
    <mergeCell ref="A416:A420"/>
    <mergeCell ref="D416:D420"/>
    <mergeCell ref="D427:D431"/>
    <mergeCell ref="A349:A353"/>
    <mergeCell ref="B349:B353"/>
    <mergeCell ref="C349:C353"/>
    <mergeCell ref="A395:A399"/>
    <mergeCell ref="A297:A301"/>
    <mergeCell ref="D297:D301"/>
    <mergeCell ref="C302:G302"/>
    <mergeCell ref="A303:A307"/>
    <mergeCell ref="A359:A363"/>
    <mergeCell ref="B359:B363"/>
    <mergeCell ref="C359:C363"/>
    <mergeCell ref="E427:E431"/>
    <mergeCell ref="A318:A322"/>
    <mergeCell ref="C318:C322"/>
    <mergeCell ref="D318:D322"/>
    <mergeCell ref="E318:E322"/>
    <mergeCell ref="B303:B322"/>
    <mergeCell ref="C303:C307"/>
    <mergeCell ref="D303:D307"/>
    <mergeCell ref="E384:E388"/>
    <mergeCell ref="L124:L128"/>
    <mergeCell ref="A134:A138"/>
    <mergeCell ref="D134:D138"/>
    <mergeCell ref="A154:A158"/>
    <mergeCell ref="A231:A235"/>
    <mergeCell ref="A211:A215"/>
    <mergeCell ref="E297:E301"/>
    <mergeCell ref="A246:A250"/>
    <mergeCell ref="A287:A291"/>
    <mergeCell ref="A267:A271"/>
    <mergeCell ref="C267:C271"/>
    <mergeCell ref="D267:D271"/>
    <mergeCell ref="E267:E271"/>
    <mergeCell ref="D282:D286"/>
    <mergeCell ref="E282:E286"/>
    <mergeCell ref="A282:A286"/>
    <mergeCell ref="C282:C286"/>
    <mergeCell ref="A272:A276"/>
    <mergeCell ref="E303:E307"/>
    <mergeCell ref="A308:A312"/>
    <mergeCell ref="C308:C312"/>
    <mergeCell ref="D144:D148"/>
    <mergeCell ref="E144:E148"/>
    <mergeCell ref="D139:D143"/>
    <mergeCell ref="E139:E143"/>
    <mergeCell ref="L134:L138"/>
    <mergeCell ref="A94:A98"/>
    <mergeCell ref="D94:D98"/>
    <mergeCell ref="E94:E98"/>
    <mergeCell ref="L94:L98"/>
    <mergeCell ref="E79:E83"/>
    <mergeCell ref="E84:E88"/>
    <mergeCell ref="L84:L88"/>
    <mergeCell ref="D89:D93"/>
    <mergeCell ref="E89:E93"/>
    <mergeCell ref="L89:L93"/>
    <mergeCell ref="A89:A93"/>
    <mergeCell ref="K89:K93"/>
    <mergeCell ref="K94:K98"/>
    <mergeCell ref="E154:E158"/>
    <mergeCell ref="C287:C291"/>
    <mergeCell ref="L246:L250"/>
    <mergeCell ref="D261:D265"/>
    <mergeCell ref="E261:E265"/>
    <mergeCell ref="A149:A153"/>
    <mergeCell ref="L282:L286"/>
    <mergeCell ref="K236:K240"/>
    <mergeCell ref="E231:E235"/>
    <mergeCell ref="L277:L281"/>
    <mergeCell ref="C272:C276"/>
    <mergeCell ref="D272:D276"/>
    <mergeCell ref="E272:E276"/>
    <mergeCell ref="D287:D291"/>
    <mergeCell ref="E287:E291"/>
    <mergeCell ref="L287:L291"/>
    <mergeCell ref="C277:C281"/>
    <mergeCell ref="D277:D281"/>
    <mergeCell ref="E277:E281"/>
    <mergeCell ref="L272:L276"/>
    <mergeCell ref="D99:D103"/>
    <mergeCell ref="E99:E103"/>
    <mergeCell ref="L99:L103"/>
    <mergeCell ref="E114:E118"/>
    <mergeCell ref="D246:D250"/>
    <mergeCell ref="D149:D153"/>
    <mergeCell ref="E149:E153"/>
    <mergeCell ref="L149:L153"/>
    <mergeCell ref="D154:D158"/>
    <mergeCell ref="D226:D230"/>
    <mergeCell ref="E226:E230"/>
    <mergeCell ref="L226:L230"/>
    <mergeCell ref="L231:L235"/>
    <mergeCell ref="E195:E199"/>
    <mergeCell ref="L195:L199"/>
    <mergeCell ref="L144:L148"/>
    <mergeCell ref="D170:D174"/>
    <mergeCell ref="A6:L6"/>
    <mergeCell ref="A79:A83"/>
    <mergeCell ref="A221:A225"/>
    <mergeCell ref="D221:D225"/>
    <mergeCell ref="E221:E225"/>
    <mergeCell ref="L221:L225"/>
    <mergeCell ref="A201:A205"/>
    <mergeCell ref="D201:D205"/>
    <mergeCell ref="E201:E205"/>
    <mergeCell ref="L201:L205"/>
    <mergeCell ref="D79:D83"/>
    <mergeCell ref="L79:L83"/>
    <mergeCell ref="L180:L184"/>
    <mergeCell ref="A144:A148"/>
    <mergeCell ref="L139:L143"/>
    <mergeCell ref="D195:D199"/>
    <mergeCell ref="A226:A230"/>
    <mergeCell ref="A292:A296"/>
    <mergeCell ref="D292:D296"/>
    <mergeCell ref="E292:E296"/>
    <mergeCell ref="L292:L296"/>
    <mergeCell ref="A236:A240"/>
    <mergeCell ref="E246:E250"/>
    <mergeCell ref="A277:A281"/>
    <mergeCell ref="A195:A199"/>
    <mergeCell ref="D251:D255"/>
    <mergeCell ref="E251:E255"/>
    <mergeCell ref="L251:L255"/>
    <mergeCell ref="M400:M404"/>
    <mergeCell ref="M406:M410"/>
    <mergeCell ref="M411:M415"/>
    <mergeCell ref="M427:M431"/>
    <mergeCell ref="A427:A431"/>
    <mergeCell ref="M29:M33"/>
    <mergeCell ref="M74:M78"/>
    <mergeCell ref="M79:M83"/>
    <mergeCell ref="M84:M88"/>
    <mergeCell ref="M89:M93"/>
    <mergeCell ref="M94:M98"/>
    <mergeCell ref="M134:M138"/>
    <mergeCell ref="M139:M143"/>
    <mergeCell ref="M144:M148"/>
    <mergeCell ref="M69:M73"/>
    <mergeCell ref="M180:M184"/>
    <mergeCell ref="M185:M189"/>
    <mergeCell ref="M201:M205"/>
    <mergeCell ref="M206:M210"/>
    <mergeCell ref="M211:M215"/>
    <mergeCell ref="M297:M301"/>
    <mergeCell ref="M303:M307"/>
    <mergeCell ref="M308:M312"/>
    <mergeCell ref="M313:M317"/>
    <mergeCell ref="M384:M388"/>
    <mergeCell ref="M389:M393"/>
    <mergeCell ref="M395:M399"/>
    <mergeCell ref="M216:M220"/>
    <mergeCell ref="M221:M225"/>
    <mergeCell ref="M226:M230"/>
    <mergeCell ref="M231:M235"/>
    <mergeCell ref="M236:M240"/>
    <mergeCell ref="M241:M245"/>
    <mergeCell ref="M267:M271"/>
    <mergeCell ref="M272:M276"/>
    <mergeCell ref="M277:M281"/>
    <mergeCell ref="M282:M286"/>
    <mergeCell ref="M287:M291"/>
    <mergeCell ref="M292:M296"/>
    <mergeCell ref="M328:M332"/>
    <mergeCell ref="M333:M337"/>
    <mergeCell ref="M344:M348"/>
    <mergeCell ref="M349:M353"/>
    <mergeCell ref="M354:M358"/>
    <mergeCell ref="M359:M363"/>
    <mergeCell ref="M364:M368"/>
    <mergeCell ref="M369:M373"/>
    <mergeCell ref="M379:M383"/>
    <mergeCell ref="E416:E420"/>
    <mergeCell ref="L416:L420"/>
    <mergeCell ref="M416:M420"/>
    <mergeCell ref="M437:M441"/>
    <mergeCell ref="M442:M446"/>
    <mergeCell ref="M447:M451"/>
    <mergeCell ref="M452:M456"/>
    <mergeCell ref="A442:A446"/>
    <mergeCell ref="D442:D446"/>
    <mergeCell ref="E442:E446"/>
    <mergeCell ref="L442:L446"/>
    <mergeCell ref="A447:A451"/>
    <mergeCell ref="D447:D451"/>
    <mergeCell ref="M432:M436"/>
    <mergeCell ref="E432:E436"/>
    <mergeCell ref="L432:L436"/>
    <mergeCell ref="L447:L451"/>
    <mergeCell ref="A437:A441"/>
    <mergeCell ref="A478:A482"/>
    <mergeCell ref="D478:D482"/>
    <mergeCell ref="E478:E482"/>
    <mergeCell ref="L478:L482"/>
    <mergeCell ref="A468:A472"/>
    <mergeCell ref="D468:D472"/>
    <mergeCell ref="E468:E472"/>
    <mergeCell ref="L468:L472"/>
    <mergeCell ref="A473:A477"/>
    <mergeCell ref="D473:D477"/>
    <mergeCell ref="E473:E477"/>
    <mergeCell ref="L473:L477"/>
    <mergeCell ref="A483:A487"/>
    <mergeCell ref="D483:D487"/>
    <mergeCell ref="E483:E487"/>
    <mergeCell ref="L483:L487"/>
    <mergeCell ref="A488:A492"/>
    <mergeCell ref="D488:D492"/>
    <mergeCell ref="E488:E492"/>
    <mergeCell ref="L488:L492"/>
    <mergeCell ref="L508:L512"/>
    <mergeCell ref="A493:A497"/>
    <mergeCell ref="D493:D497"/>
    <mergeCell ref="E493:E497"/>
    <mergeCell ref="L493:L497"/>
    <mergeCell ref="A498:A502"/>
    <mergeCell ref="D498:D502"/>
    <mergeCell ref="E498:E502"/>
    <mergeCell ref="L498:L502"/>
    <mergeCell ref="A69:A73"/>
    <mergeCell ref="D69:D73"/>
    <mergeCell ref="E69:E73"/>
    <mergeCell ref="L69:L73"/>
    <mergeCell ref="A503:A507"/>
    <mergeCell ref="D503:D507"/>
    <mergeCell ref="E503:E507"/>
    <mergeCell ref="L503:L507"/>
    <mergeCell ref="A190:A194"/>
    <mergeCell ref="D190:D194"/>
    <mergeCell ref="E190:E194"/>
    <mergeCell ref="L190:L194"/>
    <mergeCell ref="D180:D184"/>
    <mergeCell ref="E180:E184"/>
    <mergeCell ref="A185:A189"/>
    <mergeCell ref="M170:M174"/>
    <mergeCell ref="L154:L158"/>
    <mergeCell ref="E170:E174"/>
    <mergeCell ref="L170:L174"/>
    <mergeCell ref="A529:L529"/>
    <mergeCell ref="A530:L530"/>
    <mergeCell ref="A531:L531"/>
    <mergeCell ref="A532:L532"/>
    <mergeCell ref="A528:L528"/>
    <mergeCell ref="A508:A512"/>
    <mergeCell ref="M190:M194"/>
    <mergeCell ref="D185:D189"/>
    <mergeCell ref="E185:E189"/>
    <mergeCell ref="L185:L189"/>
    <mergeCell ref="A180:A184"/>
    <mergeCell ref="A344:A348"/>
    <mergeCell ref="D344:D348"/>
    <mergeCell ref="D508:D512"/>
    <mergeCell ref="E508:E512"/>
    <mergeCell ref="M13:M17"/>
    <mergeCell ref="A18:A22"/>
    <mergeCell ref="D18:D22"/>
    <mergeCell ref="E18:E22"/>
    <mergeCell ref="L18:L22"/>
    <mergeCell ref="M18:M22"/>
    <mergeCell ref="A23:A27"/>
    <mergeCell ref="D23:D27"/>
    <mergeCell ref="E23:E27"/>
    <mergeCell ref="L23:L27"/>
    <mergeCell ref="M23:M27"/>
    <mergeCell ref="K13:K17"/>
    <mergeCell ref="K18:K22"/>
    <mergeCell ref="K23:K27"/>
    <mergeCell ref="A13:A17"/>
    <mergeCell ref="D13:D17"/>
    <mergeCell ref="E13:E17"/>
    <mergeCell ref="L13:L17"/>
    <mergeCell ref="M339:M343"/>
    <mergeCell ref="L421:L425"/>
    <mergeCell ref="M154:M158"/>
    <mergeCell ref="M195:M199"/>
    <mergeCell ref="A159:A163"/>
    <mergeCell ref="D159:D163"/>
    <mergeCell ref="E159:E163"/>
    <mergeCell ref="L159:L163"/>
    <mergeCell ref="A164:A168"/>
    <mergeCell ref="D164:D168"/>
    <mergeCell ref="E164:E168"/>
    <mergeCell ref="L164:L168"/>
    <mergeCell ref="A374:A378"/>
    <mergeCell ref="B374:B378"/>
    <mergeCell ref="C374:C378"/>
    <mergeCell ref="D374:D378"/>
    <mergeCell ref="M374:M378"/>
    <mergeCell ref="A170:A174"/>
  </mergeCells>
  <pageMargins left="1" right="0.25" top="0.75" bottom="0.75" header="0.3" footer="0.3"/>
  <pageSetup paperSize="9" scale="90" fitToHeight="0" orientation="portrait" useFirstPageNumber="1" r:id="rId1"/>
  <headerFooter>
    <oddFooter>Page &amp;P of &amp;N</oddFooter>
  </headerFooter>
  <rowBreaks count="2" manualBreakCount="2">
    <brk id="322" max="11" man="1"/>
    <brk id="37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537"/>
  <sheetViews>
    <sheetView topLeftCell="A503" zoomScale="130" zoomScaleNormal="130" workbookViewId="0">
      <selection activeCell="S530" sqref="S530"/>
    </sheetView>
  </sheetViews>
  <sheetFormatPr defaultRowHeight="14.5" x14ac:dyDescent="0.35"/>
  <cols>
    <col min="1" max="1" width="4.81640625" customWidth="1"/>
    <col min="2" max="2" width="12.1796875" customWidth="1"/>
    <col min="3" max="3" width="21.7265625" customWidth="1"/>
    <col min="4" max="4" width="5.81640625" customWidth="1"/>
    <col min="5" max="5" width="7" customWidth="1"/>
    <col min="6" max="6" width="11.26953125" customWidth="1"/>
    <col min="7" max="7" width="6.453125" customWidth="1"/>
    <col min="8" max="9" width="6.7265625" customWidth="1"/>
    <col min="10" max="10" width="6.453125" customWidth="1"/>
    <col min="11" max="11" width="9.453125" hidden="1" customWidth="1"/>
    <col min="13" max="13" width="18.26953125" customWidth="1"/>
    <col min="15" max="15" width="7" hidden="1" customWidth="1"/>
  </cols>
  <sheetData>
    <row r="2" spans="1:15" ht="43.5" customHeight="1" x14ac:dyDescent="0.35">
      <c r="A2" s="181" t="s">
        <v>0</v>
      </c>
      <c r="B2" s="181"/>
      <c r="C2" s="181"/>
      <c r="D2" s="182" t="s">
        <v>56</v>
      </c>
      <c r="E2" s="182"/>
      <c r="F2" s="182"/>
      <c r="G2" s="182"/>
      <c r="H2" s="182"/>
      <c r="I2" s="182"/>
      <c r="J2" s="182"/>
      <c r="K2" s="182"/>
      <c r="L2" s="182"/>
    </row>
    <row r="3" spans="1:15" ht="33.75" customHeight="1" x14ac:dyDescent="0.35">
      <c r="A3" s="181" t="s">
        <v>1</v>
      </c>
      <c r="B3" s="181"/>
      <c r="C3" s="181"/>
      <c r="D3" s="182" t="s">
        <v>57</v>
      </c>
      <c r="E3" s="182"/>
      <c r="F3" s="182"/>
      <c r="G3" s="182"/>
      <c r="H3" s="182"/>
      <c r="I3" s="182"/>
      <c r="J3" s="182"/>
      <c r="K3" s="182"/>
      <c r="L3" s="182"/>
    </row>
    <row r="4" spans="1:15" ht="19.5" customHeight="1" x14ac:dyDescent="0.35">
      <c r="A4" s="181" t="s">
        <v>47</v>
      </c>
      <c r="B4" s="181"/>
      <c r="C4" s="181"/>
      <c r="D4" s="183" t="s">
        <v>58</v>
      </c>
      <c r="E4" s="183"/>
      <c r="F4" s="183"/>
      <c r="G4" s="183"/>
      <c r="H4" s="183"/>
      <c r="I4" s="183"/>
      <c r="J4" s="183"/>
      <c r="K4" s="183"/>
      <c r="L4" s="183"/>
    </row>
    <row r="5" spans="1:15" ht="16.5" customHeight="1" x14ac:dyDescent="0.35">
      <c r="A5" s="1"/>
      <c r="B5" s="1"/>
      <c r="C5" s="1"/>
      <c r="D5" s="2"/>
      <c r="E5" s="2"/>
      <c r="F5" s="2"/>
      <c r="G5" s="2"/>
      <c r="H5" s="2"/>
      <c r="I5" s="2"/>
      <c r="J5" s="2"/>
      <c r="K5" s="2"/>
      <c r="L5" s="2"/>
      <c r="O5" s="2"/>
    </row>
    <row r="6" spans="1:15" ht="18" customHeight="1" x14ac:dyDescent="0.35">
      <c r="A6" s="141" t="s">
        <v>2</v>
      </c>
      <c r="B6" s="141"/>
      <c r="C6" s="141"/>
      <c r="D6" s="141"/>
      <c r="E6" s="141"/>
      <c r="F6" s="141"/>
      <c r="G6" s="141"/>
      <c r="H6" s="141"/>
      <c r="I6" s="141"/>
      <c r="J6" s="141"/>
      <c r="K6" s="141"/>
      <c r="L6" s="141"/>
    </row>
    <row r="7" spans="1:15" ht="18" customHeight="1" thickBot="1" x14ac:dyDescent="0.4">
      <c r="A7" s="3"/>
      <c r="B7" s="3"/>
      <c r="C7" s="3"/>
      <c r="D7" s="3"/>
      <c r="E7" s="3"/>
      <c r="F7" s="3"/>
      <c r="G7" s="3"/>
      <c r="H7" s="3"/>
      <c r="I7" s="3"/>
      <c r="J7" s="3"/>
      <c r="K7" s="3"/>
      <c r="L7" s="3"/>
      <c r="O7" s="3"/>
    </row>
    <row r="8" spans="1:15" ht="15" thickBot="1" x14ac:dyDescent="0.4">
      <c r="A8" s="184" t="s">
        <v>94</v>
      </c>
      <c r="B8" s="185"/>
      <c r="C8" s="185"/>
      <c r="D8" s="185"/>
      <c r="E8" s="185"/>
      <c r="F8" s="185"/>
      <c r="G8" s="185"/>
      <c r="H8" s="185"/>
      <c r="I8" s="185"/>
      <c r="J8" s="185"/>
      <c r="K8" s="185"/>
      <c r="L8" s="186"/>
    </row>
    <row r="9" spans="1:15" x14ac:dyDescent="0.35">
      <c r="A9" s="4"/>
      <c r="B9" s="4"/>
      <c r="C9" s="4"/>
      <c r="D9" s="4"/>
      <c r="E9" s="4"/>
      <c r="F9" s="4"/>
      <c r="G9" s="4"/>
      <c r="H9" s="4"/>
      <c r="I9" s="4"/>
      <c r="J9" s="4"/>
      <c r="K9" s="4"/>
      <c r="L9" s="4"/>
      <c r="O9" s="4"/>
    </row>
    <row r="10" spans="1:15" x14ac:dyDescent="0.35">
      <c r="A10" s="187" t="s">
        <v>3</v>
      </c>
      <c r="B10" s="188"/>
      <c r="C10" s="188"/>
      <c r="D10" s="188"/>
      <c r="E10" s="189"/>
      <c r="F10" s="190" t="s">
        <v>4</v>
      </c>
      <c r="G10" s="190"/>
      <c r="H10" s="190"/>
      <c r="I10" s="190"/>
      <c r="J10" s="190"/>
      <c r="K10" s="191"/>
      <c r="L10" s="192"/>
    </row>
    <row r="11" spans="1:15" ht="80" x14ac:dyDescent="0.35">
      <c r="A11" s="5" t="s">
        <v>5</v>
      </c>
      <c r="B11" s="6"/>
      <c r="C11" s="7" t="s">
        <v>6</v>
      </c>
      <c r="D11" s="8" t="s">
        <v>7</v>
      </c>
      <c r="E11" s="9" t="s">
        <v>8</v>
      </c>
      <c r="F11" s="10" t="s">
        <v>9</v>
      </c>
      <c r="G11" s="10" t="s">
        <v>10</v>
      </c>
      <c r="H11" s="10" t="s">
        <v>11</v>
      </c>
      <c r="I11" s="10" t="s">
        <v>12</v>
      </c>
      <c r="J11" s="10" t="s">
        <v>13</v>
      </c>
      <c r="K11" s="87" t="s">
        <v>338</v>
      </c>
      <c r="L11" s="11" t="s">
        <v>14</v>
      </c>
      <c r="O11" s="9" t="s">
        <v>8</v>
      </c>
    </row>
    <row r="12" spans="1:15" x14ac:dyDescent="0.35">
      <c r="A12" s="12">
        <v>0</v>
      </c>
      <c r="B12" s="13"/>
      <c r="C12" s="14">
        <v>1</v>
      </c>
      <c r="D12" s="15">
        <v>2</v>
      </c>
      <c r="E12" s="15">
        <v>3</v>
      </c>
      <c r="F12" s="16">
        <v>4</v>
      </c>
      <c r="G12" s="16" t="s">
        <v>15</v>
      </c>
      <c r="H12" s="16" t="s">
        <v>16</v>
      </c>
      <c r="I12" s="16" t="s">
        <v>17</v>
      </c>
      <c r="J12" s="16" t="s">
        <v>18</v>
      </c>
      <c r="K12" s="76"/>
      <c r="L12" s="17" t="s">
        <v>19</v>
      </c>
      <c r="O12" s="15">
        <v>3</v>
      </c>
    </row>
    <row r="13" spans="1:15" x14ac:dyDescent="0.35">
      <c r="A13" s="102">
        <v>1</v>
      </c>
      <c r="B13" s="105"/>
      <c r="C13" s="108" t="s">
        <v>236</v>
      </c>
      <c r="D13" s="111" t="s">
        <v>21</v>
      </c>
      <c r="E13" s="194">
        <v>1725</v>
      </c>
      <c r="F13" s="21">
        <v>0</v>
      </c>
      <c r="G13" s="22">
        <f>E13*F13</f>
        <v>0</v>
      </c>
      <c r="H13" s="22"/>
      <c r="I13" s="22"/>
      <c r="J13" s="22"/>
      <c r="K13" s="122">
        <v>1725</v>
      </c>
      <c r="L13" s="99">
        <f>F17*E13</f>
        <v>0</v>
      </c>
    </row>
    <row r="14" spans="1:15" x14ac:dyDescent="0.35">
      <c r="A14" s="103"/>
      <c r="B14" s="106"/>
      <c r="C14" s="109"/>
      <c r="D14" s="112"/>
      <c r="E14" s="195"/>
      <c r="F14" s="23">
        <v>0</v>
      </c>
      <c r="G14" s="24"/>
      <c r="H14" s="24">
        <f>E13*F14</f>
        <v>0</v>
      </c>
      <c r="I14" s="24"/>
      <c r="J14" s="24"/>
      <c r="K14" s="123"/>
      <c r="L14" s="100"/>
    </row>
    <row r="15" spans="1:15" x14ac:dyDescent="0.35">
      <c r="A15" s="103"/>
      <c r="B15" s="106"/>
      <c r="C15" s="109"/>
      <c r="D15" s="112"/>
      <c r="E15" s="195"/>
      <c r="F15" s="23">
        <v>0</v>
      </c>
      <c r="G15" s="24"/>
      <c r="H15" s="24"/>
      <c r="I15" s="24">
        <f>E13*F15</f>
        <v>0</v>
      </c>
      <c r="J15" s="24"/>
      <c r="K15" s="123"/>
      <c r="L15" s="100"/>
    </row>
    <row r="16" spans="1:15" x14ac:dyDescent="0.35">
      <c r="A16" s="103"/>
      <c r="B16" s="106"/>
      <c r="C16" s="109"/>
      <c r="D16" s="112"/>
      <c r="E16" s="195"/>
      <c r="F16" s="23">
        <v>0</v>
      </c>
      <c r="G16" s="24"/>
      <c r="H16" s="24"/>
      <c r="I16" s="24"/>
      <c r="J16" s="24">
        <f>E13*F16</f>
        <v>0</v>
      </c>
      <c r="K16" s="123"/>
      <c r="L16" s="100"/>
    </row>
    <row r="17" spans="1:15" x14ac:dyDescent="0.35">
      <c r="A17" s="104"/>
      <c r="B17" s="107"/>
      <c r="C17" s="110"/>
      <c r="D17" s="113"/>
      <c r="E17" s="196"/>
      <c r="F17" s="25">
        <f>SUM(F13:F16)</f>
        <v>0</v>
      </c>
      <c r="G17" s="26"/>
      <c r="H17" s="26"/>
      <c r="I17" s="26"/>
      <c r="J17" s="26"/>
      <c r="K17" s="124"/>
      <c r="L17" s="101"/>
    </row>
    <row r="18" spans="1:15" x14ac:dyDescent="0.35">
      <c r="A18" s="102">
        <v>2</v>
      </c>
      <c r="B18" s="105"/>
      <c r="C18" s="108" t="s">
        <v>235</v>
      </c>
      <c r="D18" s="111" t="s">
        <v>21</v>
      </c>
      <c r="E18" s="194">
        <v>1725</v>
      </c>
      <c r="F18" s="21">
        <v>0</v>
      </c>
      <c r="G18" s="22">
        <f>E18*F18</f>
        <v>0</v>
      </c>
      <c r="H18" s="22"/>
      <c r="I18" s="22"/>
      <c r="J18" s="22"/>
      <c r="K18" s="122">
        <v>1725</v>
      </c>
      <c r="L18" s="99">
        <f>F22*E18</f>
        <v>0</v>
      </c>
    </row>
    <row r="19" spans="1:15" x14ac:dyDescent="0.35">
      <c r="A19" s="103"/>
      <c r="B19" s="106"/>
      <c r="C19" s="109"/>
      <c r="D19" s="112"/>
      <c r="E19" s="195"/>
      <c r="F19" s="23">
        <v>0</v>
      </c>
      <c r="G19" s="24"/>
      <c r="H19" s="24">
        <f>E18*F19</f>
        <v>0</v>
      </c>
      <c r="I19" s="24"/>
      <c r="J19" s="24"/>
      <c r="K19" s="123"/>
      <c r="L19" s="100"/>
    </row>
    <row r="20" spans="1:15" x14ac:dyDescent="0.35">
      <c r="A20" s="103"/>
      <c r="B20" s="106"/>
      <c r="C20" s="109"/>
      <c r="D20" s="112"/>
      <c r="E20" s="195"/>
      <c r="F20" s="23">
        <v>0</v>
      </c>
      <c r="G20" s="24"/>
      <c r="H20" s="24"/>
      <c r="I20" s="24">
        <f>E18*F20</f>
        <v>0</v>
      </c>
      <c r="J20" s="24"/>
      <c r="K20" s="123"/>
      <c r="L20" s="100"/>
    </row>
    <row r="21" spans="1:15" x14ac:dyDescent="0.35">
      <c r="A21" s="103"/>
      <c r="B21" s="106"/>
      <c r="C21" s="109"/>
      <c r="D21" s="112"/>
      <c r="E21" s="195"/>
      <c r="F21" s="23">
        <v>0</v>
      </c>
      <c r="G21" s="24"/>
      <c r="H21" s="24"/>
      <c r="I21" s="24"/>
      <c r="J21" s="24">
        <f>E18*F21</f>
        <v>0</v>
      </c>
      <c r="K21" s="123"/>
      <c r="L21" s="100"/>
    </row>
    <row r="22" spans="1:15" x14ac:dyDescent="0.35">
      <c r="A22" s="104"/>
      <c r="B22" s="107"/>
      <c r="C22" s="110"/>
      <c r="D22" s="113"/>
      <c r="E22" s="196"/>
      <c r="F22" s="25">
        <f>SUM(F18:F21)</f>
        <v>0</v>
      </c>
      <c r="G22" s="26"/>
      <c r="H22" s="26"/>
      <c r="I22" s="26"/>
      <c r="J22" s="26"/>
      <c r="K22" s="124"/>
      <c r="L22" s="101"/>
    </row>
    <row r="23" spans="1:15" x14ac:dyDescent="0.35">
      <c r="A23" s="102">
        <v>3</v>
      </c>
      <c r="B23" s="105"/>
      <c r="C23" s="108" t="s">
        <v>237</v>
      </c>
      <c r="D23" s="111" t="s">
        <v>21</v>
      </c>
      <c r="E23" s="194">
        <v>1155</v>
      </c>
      <c r="F23" s="21">
        <v>0</v>
      </c>
      <c r="G23" s="22">
        <f>E23*F23</f>
        <v>0</v>
      </c>
      <c r="H23" s="22"/>
      <c r="I23" s="22"/>
      <c r="J23" s="22"/>
      <c r="K23" s="151" t="s">
        <v>368</v>
      </c>
      <c r="L23" s="99">
        <f>F27*E23</f>
        <v>0</v>
      </c>
    </row>
    <row r="24" spans="1:15" x14ac:dyDescent="0.35">
      <c r="A24" s="103"/>
      <c r="B24" s="106"/>
      <c r="C24" s="109"/>
      <c r="D24" s="112"/>
      <c r="E24" s="195"/>
      <c r="F24" s="23">
        <v>0</v>
      </c>
      <c r="G24" s="24"/>
      <c r="H24" s="24">
        <f>E23*F24</f>
        <v>0</v>
      </c>
      <c r="I24" s="24"/>
      <c r="J24" s="24"/>
      <c r="K24" s="152"/>
      <c r="L24" s="100"/>
    </row>
    <row r="25" spans="1:15" x14ac:dyDescent="0.35">
      <c r="A25" s="103"/>
      <c r="B25" s="106"/>
      <c r="C25" s="109"/>
      <c r="D25" s="112"/>
      <c r="E25" s="195"/>
      <c r="F25" s="23">
        <v>0</v>
      </c>
      <c r="G25" s="24"/>
      <c r="H25" s="24"/>
      <c r="I25" s="24">
        <f>E23*F25</f>
        <v>0</v>
      </c>
      <c r="J25" s="24"/>
      <c r="K25" s="152"/>
      <c r="L25" s="100"/>
    </row>
    <row r="26" spans="1:15" x14ac:dyDescent="0.35">
      <c r="A26" s="103"/>
      <c r="B26" s="106"/>
      <c r="C26" s="109"/>
      <c r="D26" s="112"/>
      <c r="E26" s="195"/>
      <c r="F26" s="23">
        <v>0</v>
      </c>
      <c r="G26" s="24"/>
      <c r="H26" s="24"/>
      <c r="I26" s="24"/>
      <c r="J26" s="24">
        <f>E23*F26</f>
        <v>0</v>
      </c>
      <c r="K26" s="152"/>
      <c r="L26" s="100"/>
    </row>
    <row r="27" spans="1:15" x14ac:dyDescent="0.35">
      <c r="A27" s="104"/>
      <c r="B27" s="107"/>
      <c r="C27" s="110"/>
      <c r="D27" s="113"/>
      <c r="E27" s="196"/>
      <c r="F27" s="25">
        <f>SUM(F23:F26)</f>
        <v>0</v>
      </c>
      <c r="G27" s="26"/>
      <c r="H27" s="26"/>
      <c r="I27" s="26"/>
      <c r="J27" s="26"/>
      <c r="K27" s="153"/>
      <c r="L27" s="101"/>
    </row>
    <row r="28" spans="1:15" x14ac:dyDescent="0.35">
      <c r="A28" s="18"/>
      <c r="B28" s="4"/>
      <c r="C28" s="142" t="s">
        <v>20</v>
      </c>
      <c r="D28" s="143"/>
      <c r="E28" s="143"/>
      <c r="F28" s="143"/>
      <c r="G28" s="144"/>
      <c r="H28" s="19"/>
      <c r="I28" s="19"/>
      <c r="J28" s="19"/>
      <c r="K28" s="80"/>
      <c r="L28" s="20"/>
    </row>
    <row r="29" spans="1:15" x14ac:dyDescent="0.35">
      <c r="A29" s="102">
        <v>4</v>
      </c>
      <c r="B29" s="105"/>
      <c r="C29" s="108" t="s">
        <v>278</v>
      </c>
      <c r="D29" s="111" t="s">
        <v>21</v>
      </c>
      <c r="E29" s="194">
        <v>55</v>
      </c>
      <c r="F29" s="21">
        <v>0</v>
      </c>
      <c r="G29" s="22">
        <f>E29*F29</f>
        <v>0</v>
      </c>
      <c r="H29" s="22"/>
      <c r="I29" s="22"/>
      <c r="J29" s="22"/>
      <c r="K29" s="122">
        <v>55</v>
      </c>
      <c r="L29" s="99">
        <f>F33*E29</f>
        <v>0</v>
      </c>
      <c r="O29" s="194">
        <v>50</v>
      </c>
    </row>
    <row r="30" spans="1:15" x14ac:dyDescent="0.35">
      <c r="A30" s="103"/>
      <c r="B30" s="106"/>
      <c r="C30" s="109"/>
      <c r="D30" s="112"/>
      <c r="E30" s="195"/>
      <c r="F30" s="23">
        <v>0</v>
      </c>
      <c r="G30" s="24"/>
      <c r="H30" s="24">
        <f>E29*F30</f>
        <v>0</v>
      </c>
      <c r="I30" s="24"/>
      <c r="J30" s="24"/>
      <c r="K30" s="123"/>
      <c r="L30" s="100"/>
      <c r="O30" s="195"/>
    </row>
    <row r="31" spans="1:15" x14ac:dyDescent="0.35">
      <c r="A31" s="103"/>
      <c r="B31" s="106"/>
      <c r="C31" s="109"/>
      <c r="D31" s="112"/>
      <c r="E31" s="195"/>
      <c r="F31" s="23">
        <v>0</v>
      </c>
      <c r="G31" s="24"/>
      <c r="H31" s="24"/>
      <c r="I31" s="24">
        <f>E29*F31</f>
        <v>0</v>
      </c>
      <c r="J31" s="24"/>
      <c r="K31" s="123"/>
      <c r="L31" s="100"/>
      <c r="O31" s="195"/>
    </row>
    <row r="32" spans="1:15" x14ac:dyDescent="0.35">
      <c r="A32" s="103"/>
      <c r="B32" s="106"/>
      <c r="C32" s="109"/>
      <c r="D32" s="112"/>
      <c r="E32" s="195"/>
      <c r="F32" s="23">
        <v>0</v>
      </c>
      <c r="G32" s="24"/>
      <c r="H32" s="24"/>
      <c r="I32" s="24"/>
      <c r="J32" s="24">
        <f>E29*F32</f>
        <v>0</v>
      </c>
      <c r="K32" s="123"/>
      <c r="L32" s="100"/>
      <c r="O32" s="195"/>
    </row>
    <row r="33" spans="1:15" x14ac:dyDescent="0.35">
      <c r="A33" s="104"/>
      <c r="B33" s="107"/>
      <c r="C33" s="110"/>
      <c r="D33" s="113"/>
      <c r="E33" s="196"/>
      <c r="F33" s="25">
        <f>SUM(F29:F32)</f>
        <v>0</v>
      </c>
      <c r="G33" s="26"/>
      <c r="H33" s="26"/>
      <c r="I33" s="26"/>
      <c r="J33" s="26"/>
      <c r="K33" s="124"/>
      <c r="L33" s="101"/>
      <c r="O33" s="196"/>
    </row>
    <row r="34" spans="1:15" x14ac:dyDescent="0.35">
      <c r="A34" s="102">
        <v>5</v>
      </c>
      <c r="B34" s="105"/>
      <c r="C34" s="108" t="s">
        <v>279</v>
      </c>
      <c r="D34" s="111" t="s">
        <v>21</v>
      </c>
      <c r="E34" s="194">
        <v>55</v>
      </c>
      <c r="F34" s="21">
        <v>0</v>
      </c>
      <c r="G34" s="22">
        <f>E34*F34</f>
        <v>0</v>
      </c>
      <c r="H34" s="22"/>
      <c r="I34" s="22"/>
      <c r="J34" s="22"/>
      <c r="K34" s="151" t="s">
        <v>368</v>
      </c>
      <c r="L34" s="99">
        <f>F38*E34</f>
        <v>0</v>
      </c>
      <c r="O34" s="73"/>
    </row>
    <row r="35" spans="1:15" x14ac:dyDescent="0.35">
      <c r="A35" s="103"/>
      <c r="B35" s="106"/>
      <c r="C35" s="109"/>
      <c r="D35" s="112"/>
      <c r="E35" s="195"/>
      <c r="F35" s="23">
        <v>0</v>
      </c>
      <c r="G35" s="24"/>
      <c r="H35" s="24">
        <f>E34*F35</f>
        <v>0</v>
      </c>
      <c r="I35" s="24"/>
      <c r="J35" s="24"/>
      <c r="K35" s="152"/>
      <c r="L35" s="100"/>
      <c r="O35" s="73"/>
    </row>
    <row r="36" spans="1:15" x14ac:dyDescent="0.35">
      <c r="A36" s="103"/>
      <c r="B36" s="106"/>
      <c r="C36" s="109"/>
      <c r="D36" s="112"/>
      <c r="E36" s="195"/>
      <c r="F36" s="23">
        <v>0</v>
      </c>
      <c r="G36" s="24"/>
      <c r="H36" s="24"/>
      <c r="I36" s="24">
        <f>E34*F36</f>
        <v>0</v>
      </c>
      <c r="J36" s="24"/>
      <c r="K36" s="152"/>
      <c r="L36" s="100"/>
      <c r="O36" s="73"/>
    </row>
    <row r="37" spans="1:15" x14ac:dyDescent="0.35">
      <c r="A37" s="103"/>
      <c r="B37" s="106"/>
      <c r="C37" s="109"/>
      <c r="D37" s="112"/>
      <c r="E37" s="195"/>
      <c r="F37" s="23">
        <v>0</v>
      </c>
      <c r="G37" s="24"/>
      <c r="H37" s="24"/>
      <c r="I37" s="24"/>
      <c r="J37" s="24">
        <f>E34*F37</f>
        <v>0</v>
      </c>
      <c r="K37" s="152"/>
      <c r="L37" s="100"/>
      <c r="O37" s="73"/>
    </row>
    <row r="38" spans="1:15" x14ac:dyDescent="0.35">
      <c r="A38" s="104"/>
      <c r="B38" s="107"/>
      <c r="C38" s="110"/>
      <c r="D38" s="113"/>
      <c r="E38" s="196"/>
      <c r="F38" s="25">
        <f>SUM(F34:F37)</f>
        <v>0</v>
      </c>
      <c r="G38" s="26"/>
      <c r="H38" s="26"/>
      <c r="I38" s="26"/>
      <c r="J38" s="26"/>
      <c r="K38" s="153"/>
      <c r="L38" s="101"/>
      <c r="O38" s="73"/>
    </row>
    <row r="39" spans="1:15" x14ac:dyDescent="0.35">
      <c r="A39" s="102">
        <v>6</v>
      </c>
      <c r="B39" s="105"/>
      <c r="C39" s="108" t="s">
        <v>337</v>
      </c>
      <c r="D39" s="111" t="s">
        <v>21</v>
      </c>
      <c r="E39" s="194">
        <f>O39*1.05</f>
        <v>378</v>
      </c>
      <c r="F39" s="21">
        <v>0</v>
      </c>
      <c r="G39" s="22">
        <f>E39*F39</f>
        <v>0</v>
      </c>
      <c r="H39" s="22"/>
      <c r="I39" s="22"/>
      <c r="J39" s="22"/>
      <c r="K39" s="151" t="s">
        <v>368</v>
      </c>
      <c r="L39" s="99">
        <f>F43*E39</f>
        <v>0</v>
      </c>
      <c r="O39" s="194">
        <v>360</v>
      </c>
    </row>
    <row r="40" spans="1:15" x14ac:dyDescent="0.35">
      <c r="A40" s="103"/>
      <c r="B40" s="106"/>
      <c r="C40" s="109"/>
      <c r="D40" s="112"/>
      <c r="E40" s="195"/>
      <c r="F40" s="23">
        <v>0</v>
      </c>
      <c r="G40" s="24"/>
      <c r="H40" s="24">
        <f>E39*F40</f>
        <v>0</v>
      </c>
      <c r="I40" s="24"/>
      <c r="J40" s="24"/>
      <c r="K40" s="152"/>
      <c r="L40" s="100"/>
      <c r="O40" s="195"/>
    </row>
    <row r="41" spans="1:15" x14ac:dyDescent="0.35">
      <c r="A41" s="103"/>
      <c r="B41" s="106"/>
      <c r="C41" s="109"/>
      <c r="D41" s="112"/>
      <c r="E41" s="195"/>
      <c r="F41" s="23">
        <v>0</v>
      </c>
      <c r="G41" s="24"/>
      <c r="H41" s="24"/>
      <c r="I41" s="24">
        <f>E39*F41</f>
        <v>0</v>
      </c>
      <c r="J41" s="24"/>
      <c r="K41" s="152"/>
      <c r="L41" s="100"/>
      <c r="O41" s="195"/>
    </row>
    <row r="42" spans="1:15" x14ac:dyDescent="0.35">
      <c r="A42" s="103"/>
      <c r="B42" s="106"/>
      <c r="C42" s="109"/>
      <c r="D42" s="112"/>
      <c r="E42" s="195"/>
      <c r="F42" s="23">
        <v>0</v>
      </c>
      <c r="G42" s="24"/>
      <c r="H42" s="24"/>
      <c r="I42" s="24"/>
      <c r="J42" s="24">
        <f>E39*F42</f>
        <v>0</v>
      </c>
      <c r="K42" s="152"/>
      <c r="L42" s="100"/>
      <c r="O42" s="195"/>
    </row>
    <row r="43" spans="1:15" x14ac:dyDescent="0.35">
      <c r="A43" s="104"/>
      <c r="B43" s="107"/>
      <c r="C43" s="110"/>
      <c r="D43" s="113"/>
      <c r="E43" s="196"/>
      <c r="F43" s="25">
        <f>SUM(F39:F42)</f>
        <v>0</v>
      </c>
      <c r="G43" s="26"/>
      <c r="H43" s="26"/>
      <c r="I43" s="26"/>
      <c r="J43" s="26"/>
      <c r="K43" s="153"/>
      <c r="L43" s="101"/>
      <c r="O43" s="196"/>
    </row>
    <row r="44" spans="1:15" x14ac:dyDescent="0.35">
      <c r="A44" s="102">
        <v>7</v>
      </c>
      <c r="B44" s="105"/>
      <c r="C44" s="108" t="s">
        <v>95</v>
      </c>
      <c r="D44" s="111" t="s">
        <v>21</v>
      </c>
      <c r="E44" s="194">
        <v>350</v>
      </c>
      <c r="F44" s="21">
        <v>0</v>
      </c>
      <c r="G44" s="22">
        <f>E44*F44</f>
        <v>0</v>
      </c>
      <c r="H44" s="22"/>
      <c r="I44" s="22"/>
      <c r="J44" s="22"/>
      <c r="K44" s="203" t="s">
        <v>357</v>
      </c>
      <c r="L44" s="99">
        <f>F48*E44</f>
        <v>0</v>
      </c>
      <c r="O44" s="194">
        <v>330</v>
      </c>
    </row>
    <row r="45" spans="1:15" x14ac:dyDescent="0.35">
      <c r="A45" s="103"/>
      <c r="B45" s="106"/>
      <c r="C45" s="109"/>
      <c r="D45" s="112"/>
      <c r="E45" s="195"/>
      <c r="F45" s="23">
        <v>0</v>
      </c>
      <c r="G45" s="24"/>
      <c r="H45" s="24">
        <f>E44*F45</f>
        <v>0</v>
      </c>
      <c r="I45" s="24"/>
      <c r="J45" s="24"/>
      <c r="K45" s="198"/>
      <c r="L45" s="100"/>
      <c r="O45" s="195"/>
    </row>
    <row r="46" spans="1:15" x14ac:dyDescent="0.35">
      <c r="A46" s="103"/>
      <c r="B46" s="106"/>
      <c r="C46" s="109"/>
      <c r="D46" s="112"/>
      <c r="E46" s="195"/>
      <c r="F46" s="23">
        <v>0</v>
      </c>
      <c r="G46" s="24"/>
      <c r="H46" s="24"/>
      <c r="I46" s="24">
        <f>E44*F46</f>
        <v>0</v>
      </c>
      <c r="J46" s="24"/>
      <c r="K46" s="198"/>
      <c r="L46" s="100"/>
      <c r="O46" s="195"/>
    </row>
    <row r="47" spans="1:15" x14ac:dyDescent="0.35">
      <c r="A47" s="103"/>
      <c r="B47" s="106"/>
      <c r="C47" s="109"/>
      <c r="D47" s="112"/>
      <c r="E47" s="195"/>
      <c r="F47" s="23">
        <v>0</v>
      </c>
      <c r="G47" s="24"/>
      <c r="H47" s="24"/>
      <c r="I47" s="24"/>
      <c r="J47" s="24">
        <f>E44*F47</f>
        <v>0</v>
      </c>
      <c r="K47" s="198"/>
      <c r="L47" s="100"/>
      <c r="O47" s="195"/>
    </row>
    <row r="48" spans="1:15" x14ac:dyDescent="0.35">
      <c r="A48" s="104"/>
      <c r="B48" s="107"/>
      <c r="C48" s="110"/>
      <c r="D48" s="113"/>
      <c r="E48" s="196"/>
      <c r="F48" s="25">
        <f>SUM(F44:F47)</f>
        <v>0</v>
      </c>
      <c r="G48" s="26"/>
      <c r="H48" s="26"/>
      <c r="I48" s="26"/>
      <c r="J48" s="26"/>
      <c r="K48" s="199"/>
      <c r="L48" s="101"/>
      <c r="O48" s="196"/>
    </row>
    <row r="49" spans="1:15" x14ac:dyDescent="0.35">
      <c r="A49" s="102">
        <v>8</v>
      </c>
      <c r="B49" s="105"/>
      <c r="C49" s="108" t="s">
        <v>327</v>
      </c>
      <c r="D49" s="111" t="s">
        <v>21</v>
      </c>
      <c r="E49" s="194">
        <f>O49*1.05</f>
        <v>336</v>
      </c>
      <c r="F49" s="21">
        <v>0</v>
      </c>
      <c r="G49" s="22">
        <f>E49*F49</f>
        <v>0</v>
      </c>
      <c r="H49" s="22"/>
      <c r="I49" s="22"/>
      <c r="J49" s="22"/>
      <c r="K49" s="122">
        <v>336</v>
      </c>
      <c r="L49" s="99">
        <f>F53*E49</f>
        <v>0</v>
      </c>
      <c r="O49" s="194">
        <v>320</v>
      </c>
    </row>
    <row r="50" spans="1:15" x14ac:dyDescent="0.35">
      <c r="A50" s="103"/>
      <c r="B50" s="106"/>
      <c r="C50" s="109"/>
      <c r="D50" s="112"/>
      <c r="E50" s="195"/>
      <c r="F50" s="23">
        <v>0</v>
      </c>
      <c r="G50" s="24"/>
      <c r="H50" s="24">
        <f>E49*F50</f>
        <v>0</v>
      </c>
      <c r="I50" s="24"/>
      <c r="J50" s="24"/>
      <c r="K50" s="123"/>
      <c r="L50" s="100"/>
      <c r="O50" s="195"/>
    </row>
    <row r="51" spans="1:15" x14ac:dyDescent="0.35">
      <c r="A51" s="103"/>
      <c r="B51" s="106"/>
      <c r="C51" s="109"/>
      <c r="D51" s="112"/>
      <c r="E51" s="195"/>
      <c r="F51" s="23">
        <v>0</v>
      </c>
      <c r="G51" s="24"/>
      <c r="H51" s="24"/>
      <c r="I51" s="24">
        <f>E49*F51</f>
        <v>0</v>
      </c>
      <c r="J51" s="24"/>
      <c r="K51" s="123"/>
      <c r="L51" s="100"/>
      <c r="O51" s="195"/>
    </row>
    <row r="52" spans="1:15" x14ac:dyDescent="0.35">
      <c r="A52" s="103"/>
      <c r="B52" s="106"/>
      <c r="C52" s="109"/>
      <c r="D52" s="112"/>
      <c r="E52" s="195"/>
      <c r="F52" s="23">
        <v>0</v>
      </c>
      <c r="G52" s="24"/>
      <c r="H52" s="24"/>
      <c r="I52" s="24"/>
      <c r="J52" s="24">
        <f>E49*F52</f>
        <v>0</v>
      </c>
      <c r="K52" s="123"/>
      <c r="L52" s="100"/>
      <c r="O52" s="195"/>
    </row>
    <row r="53" spans="1:15" x14ac:dyDescent="0.35">
      <c r="A53" s="104"/>
      <c r="B53" s="107"/>
      <c r="C53" s="110"/>
      <c r="D53" s="113"/>
      <c r="E53" s="196"/>
      <c r="F53" s="25">
        <f>SUM(F49:F52)</f>
        <v>0</v>
      </c>
      <c r="G53" s="26"/>
      <c r="H53" s="26"/>
      <c r="I53" s="26"/>
      <c r="J53" s="26"/>
      <c r="K53" s="124"/>
      <c r="L53" s="101"/>
      <c r="O53" s="196"/>
    </row>
    <row r="54" spans="1:15" x14ac:dyDescent="0.35">
      <c r="A54" s="102">
        <v>9</v>
      </c>
      <c r="B54" s="105"/>
      <c r="C54" s="108" t="s">
        <v>320</v>
      </c>
      <c r="D54" s="111" t="s">
        <v>21</v>
      </c>
      <c r="E54" s="194">
        <v>350</v>
      </c>
      <c r="F54" s="21">
        <v>0</v>
      </c>
      <c r="G54" s="22">
        <f>E54*F54</f>
        <v>0</v>
      </c>
      <c r="H54" s="22"/>
      <c r="I54" s="22"/>
      <c r="J54" s="22"/>
      <c r="K54" s="203" t="s">
        <v>358</v>
      </c>
      <c r="L54" s="99">
        <f>F58*E54</f>
        <v>0</v>
      </c>
      <c r="M54" s="54"/>
      <c r="O54" s="194">
        <v>995</v>
      </c>
    </row>
    <row r="55" spans="1:15" x14ac:dyDescent="0.35">
      <c r="A55" s="103"/>
      <c r="B55" s="106"/>
      <c r="C55" s="109"/>
      <c r="D55" s="112"/>
      <c r="E55" s="195"/>
      <c r="F55" s="23">
        <v>0</v>
      </c>
      <c r="G55" s="24"/>
      <c r="H55" s="24">
        <f>E54*F55</f>
        <v>0</v>
      </c>
      <c r="I55" s="24"/>
      <c r="J55" s="24"/>
      <c r="K55" s="208"/>
      <c r="L55" s="100"/>
      <c r="M55" s="54"/>
      <c r="O55" s="195"/>
    </row>
    <row r="56" spans="1:15" x14ac:dyDescent="0.35">
      <c r="A56" s="103"/>
      <c r="B56" s="106"/>
      <c r="C56" s="109"/>
      <c r="D56" s="112"/>
      <c r="E56" s="195"/>
      <c r="F56" s="23">
        <v>0</v>
      </c>
      <c r="G56" s="24"/>
      <c r="H56" s="24"/>
      <c r="I56" s="24">
        <f>E54*F56</f>
        <v>0</v>
      </c>
      <c r="J56" s="24"/>
      <c r="K56" s="208"/>
      <c r="L56" s="100"/>
      <c r="M56" s="54"/>
      <c r="O56" s="195"/>
    </row>
    <row r="57" spans="1:15" x14ac:dyDescent="0.35">
      <c r="A57" s="103"/>
      <c r="B57" s="106"/>
      <c r="C57" s="109"/>
      <c r="D57" s="112"/>
      <c r="E57" s="195"/>
      <c r="F57" s="23">
        <v>0</v>
      </c>
      <c r="G57" s="24"/>
      <c r="H57" s="24"/>
      <c r="I57" s="24"/>
      <c r="J57" s="24">
        <f>E54*F57</f>
        <v>0</v>
      </c>
      <c r="K57" s="208"/>
      <c r="L57" s="100"/>
      <c r="M57" s="54"/>
      <c r="O57" s="195"/>
    </row>
    <row r="58" spans="1:15" x14ac:dyDescent="0.35">
      <c r="A58" s="104"/>
      <c r="B58" s="107"/>
      <c r="C58" s="110"/>
      <c r="D58" s="113"/>
      <c r="E58" s="196"/>
      <c r="F58" s="25">
        <f>SUM(F54:F57)</f>
        <v>0</v>
      </c>
      <c r="G58" s="26"/>
      <c r="H58" s="26"/>
      <c r="I58" s="26"/>
      <c r="J58" s="26"/>
      <c r="K58" s="209"/>
      <c r="L58" s="101"/>
      <c r="M58" s="54"/>
      <c r="O58" s="196"/>
    </row>
    <row r="59" spans="1:15" x14ac:dyDescent="0.35">
      <c r="A59" s="102">
        <v>10</v>
      </c>
      <c r="B59" s="105"/>
      <c r="C59" s="108" t="s">
        <v>321</v>
      </c>
      <c r="D59" s="111" t="s">
        <v>21</v>
      </c>
      <c r="E59" s="194">
        <v>720</v>
      </c>
      <c r="F59" s="21">
        <v>0</v>
      </c>
      <c r="G59" s="22">
        <f>E59*F59</f>
        <v>0</v>
      </c>
      <c r="H59" s="22"/>
      <c r="I59" s="22"/>
      <c r="J59" s="22"/>
      <c r="K59" s="151" t="s">
        <v>368</v>
      </c>
      <c r="L59" s="99">
        <f>F63*E59</f>
        <v>0</v>
      </c>
      <c r="M59" s="54"/>
      <c r="O59" s="194">
        <v>995</v>
      </c>
    </row>
    <row r="60" spans="1:15" x14ac:dyDescent="0.35">
      <c r="A60" s="103"/>
      <c r="B60" s="106"/>
      <c r="C60" s="109"/>
      <c r="D60" s="112"/>
      <c r="E60" s="195"/>
      <c r="F60" s="23">
        <v>0</v>
      </c>
      <c r="G60" s="24"/>
      <c r="H60" s="24">
        <f>E59*F60</f>
        <v>0</v>
      </c>
      <c r="I60" s="24"/>
      <c r="J60" s="24"/>
      <c r="K60" s="152"/>
      <c r="L60" s="100"/>
      <c r="M60" s="54"/>
      <c r="O60" s="195"/>
    </row>
    <row r="61" spans="1:15" x14ac:dyDescent="0.35">
      <c r="A61" s="103"/>
      <c r="B61" s="106"/>
      <c r="C61" s="109"/>
      <c r="D61" s="112"/>
      <c r="E61" s="195"/>
      <c r="F61" s="23">
        <v>0</v>
      </c>
      <c r="G61" s="24"/>
      <c r="H61" s="24"/>
      <c r="I61" s="24">
        <f>E59*F61</f>
        <v>0</v>
      </c>
      <c r="J61" s="24"/>
      <c r="K61" s="152"/>
      <c r="L61" s="100"/>
      <c r="M61" s="54"/>
      <c r="O61" s="195"/>
    </row>
    <row r="62" spans="1:15" x14ac:dyDescent="0.35">
      <c r="A62" s="103"/>
      <c r="B62" s="106"/>
      <c r="C62" s="109"/>
      <c r="D62" s="112"/>
      <c r="E62" s="195"/>
      <c r="F62" s="23">
        <v>0</v>
      </c>
      <c r="G62" s="24"/>
      <c r="H62" s="24"/>
      <c r="I62" s="24"/>
      <c r="J62" s="24">
        <f>E59*F62</f>
        <v>0</v>
      </c>
      <c r="K62" s="152"/>
      <c r="L62" s="100"/>
      <c r="M62" s="54"/>
      <c r="O62" s="195"/>
    </row>
    <row r="63" spans="1:15" x14ac:dyDescent="0.35">
      <c r="A63" s="104"/>
      <c r="B63" s="107"/>
      <c r="C63" s="110"/>
      <c r="D63" s="113"/>
      <c r="E63" s="196"/>
      <c r="F63" s="25">
        <f>SUM(F59:F62)</f>
        <v>0</v>
      </c>
      <c r="G63" s="26"/>
      <c r="H63" s="26"/>
      <c r="I63" s="26"/>
      <c r="J63" s="26"/>
      <c r="K63" s="153"/>
      <c r="L63" s="101"/>
      <c r="M63" s="54"/>
      <c r="O63" s="196"/>
    </row>
    <row r="64" spans="1:15" x14ac:dyDescent="0.35">
      <c r="A64" s="102">
        <v>11</v>
      </c>
      <c r="B64" s="105"/>
      <c r="C64" s="108" t="s">
        <v>96</v>
      </c>
      <c r="D64" s="111" t="s">
        <v>21</v>
      </c>
      <c r="E64" s="194">
        <v>720</v>
      </c>
      <c r="F64" s="21">
        <v>0</v>
      </c>
      <c r="G64" s="22">
        <f>E64*F64</f>
        <v>0</v>
      </c>
      <c r="H64" s="22"/>
      <c r="I64" s="22"/>
      <c r="J64" s="22"/>
      <c r="K64" s="151" t="s">
        <v>368</v>
      </c>
      <c r="L64" s="99">
        <f>F68*E64</f>
        <v>0</v>
      </c>
      <c r="O64" s="194">
        <v>685</v>
      </c>
    </row>
    <row r="65" spans="1:15" x14ac:dyDescent="0.35">
      <c r="A65" s="103"/>
      <c r="B65" s="106"/>
      <c r="C65" s="109"/>
      <c r="D65" s="112"/>
      <c r="E65" s="195"/>
      <c r="F65" s="23">
        <v>0</v>
      </c>
      <c r="G65" s="24"/>
      <c r="H65" s="24">
        <f>E64*F65</f>
        <v>0</v>
      </c>
      <c r="I65" s="24"/>
      <c r="J65" s="24"/>
      <c r="K65" s="152"/>
      <c r="L65" s="100"/>
      <c r="O65" s="195"/>
    </row>
    <row r="66" spans="1:15" x14ac:dyDescent="0.35">
      <c r="A66" s="103"/>
      <c r="B66" s="106"/>
      <c r="C66" s="109"/>
      <c r="D66" s="112"/>
      <c r="E66" s="195"/>
      <c r="F66" s="23">
        <v>0</v>
      </c>
      <c r="G66" s="24"/>
      <c r="H66" s="24"/>
      <c r="I66" s="24">
        <f>E64*F66</f>
        <v>0</v>
      </c>
      <c r="J66" s="24"/>
      <c r="K66" s="152"/>
      <c r="L66" s="100"/>
      <c r="O66" s="195"/>
    </row>
    <row r="67" spans="1:15" x14ac:dyDescent="0.35">
      <c r="A67" s="103"/>
      <c r="B67" s="106"/>
      <c r="C67" s="109"/>
      <c r="D67" s="112"/>
      <c r="E67" s="195"/>
      <c r="F67" s="23">
        <v>0</v>
      </c>
      <c r="G67" s="24"/>
      <c r="H67" s="24"/>
      <c r="I67" s="24"/>
      <c r="J67" s="24">
        <f>E64*F67</f>
        <v>0</v>
      </c>
      <c r="K67" s="152"/>
      <c r="L67" s="100"/>
      <c r="O67" s="195"/>
    </row>
    <row r="68" spans="1:15" x14ac:dyDescent="0.35">
      <c r="A68" s="104"/>
      <c r="B68" s="107"/>
      <c r="C68" s="110"/>
      <c r="D68" s="113"/>
      <c r="E68" s="196"/>
      <c r="F68" s="25">
        <f>SUM(F64:F67)</f>
        <v>0</v>
      </c>
      <c r="G68" s="26"/>
      <c r="H68" s="26"/>
      <c r="I68" s="26"/>
      <c r="J68" s="26"/>
      <c r="K68" s="153"/>
      <c r="L68" s="101"/>
      <c r="O68" s="196"/>
    </row>
    <row r="69" spans="1:15" x14ac:dyDescent="0.35">
      <c r="A69" s="102">
        <v>12</v>
      </c>
      <c r="B69" s="105"/>
      <c r="C69" s="108" t="s">
        <v>59</v>
      </c>
      <c r="D69" s="111" t="s">
        <v>25</v>
      </c>
      <c r="E69" s="194">
        <v>4</v>
      </c>
      <c r="F69" s="21">
        <v>0</v>
      </c>
      <c r="G69" s="22">
        <f>E69*F69</f>
        <v>0</v>
      </c>
      <c r="H69" s="22"/>
      <c r="I69" s="22"/>
      <c r="J69" s="22"/>
      <c r="K69" s="122">
        <v>4</v>
      </c>
      <c r="L69" s="99">
        <f>F73*E69</f>
        <v>0</v>
      </c>
      <c r="O69" s="194">
        <v>3</v>
      </c>
    </row>
    <row r="70" spans="1:15" x14ac:dyDescent="0.35">
      <c r="A70" s="103"/>
      <c r="B70" s="106"/>
      <c r="C70" s="109"/>
      <c r="D70" s="112"/>
      <c r="E70" s="195"/>
      <c r="F70" s="23">
        <v>0</v>
      </c>
      <c r="G70" s="24"/>
      <c r="H70" s="24">
        <f>E69*F70</f>
        <v>0</v>
      </c>
      <c r="I70" s="24"/>
      <c r="J70" s="24"/>
      <c r="K70" s="123"/>
      <c r="L70" s="100"/>
      <c r="O70" s="195"/>
    </row>
    <row r="71" spans="1:15" x14ac:dyDescent="0.35">
      <c r="A71" s="103"/>
      <c r="B71" s="106"/>
      <c r="C71" s="109"/>
      <c r="D71" s="112"/>
      <c r="E71" s="195"/>
      <c r="F71" s="23">
        <v>0</v>
      </c>
      <c r="G71" s="24"/>
      <c r="H71" s="24"/>
      <c r="I71" s="24">
        <f>E69*F71</f>
        <v>0</v>
      </c>
      <c r="J71" s="24"/>
      <c r="K71" s="123"/>
      <c r="L71" s="100"/>
      <c r="O71" s="195"/>
    </row>
    <row r="72" spans="1:15" x14ac:dyDescent="0.35">
      <c r="A72" s="103"/>
      <c r="B72" s="106"/>
      <c r="C72" s="109"/>
      <c r="D72" s="112"/>
      <c r="E72" s="195"/>
      <c r="F72" s="23">
        <v>0</v>
      </c>
      <c r="G72" s="24"/>
      <c r="H72" s="24"/>
      <c r="I72" s="24"/>
      <c r="J72" s="24">
        <f>E69*F72</f>
        <v>0</v>
      </c>
      <c r="K72" s="123"/>
      <c r="L72" s="100"/>
      <c r="O72" s="195"/>
    </row>
    <row r="73" spans="1:15" x14ac:dyDescent="0.35">
      <c r="A73" s="104"/>
      <c r="B73" s="107"/>
      <c r="C73" s="110"/>
      <c r="D73" s="113"/>
      <c r="E73" s="196"/>
      <c r="F73" s="25">
        <f>SUM(F69:F72)</f>
        <v>0</v>
      </c>
      <c r="G73" s="26"/>
      <c r="H73" s="26"/>
      <c r="I73" s="26"/>
      <c r="J73" s="26"/>
      <c r="K73" s="124"/>
      <c r="L73" s="101"/>
      <c r="O73" s="196"/>
    </row>
    <row r="74" spans="1:15" x14ac:dyDescent="0.35">
      <c r="A74" s="102">
        <v>13</v>
      </c>
      <c r="B74" s="105"/>
      <c r="C74" s="108" t="s">
        <v>172</v>
      </c>
      <c r="D74" s="111" t="s">
        <v>25</v>
      </c>
      <c r="E74" s="194">
        <v>4</v>
      </c>
      <c r="F74" s="21">
        <v>0</v>
      </c>
      <c r="G74" s="22">
        <f>E74*F74</f>
        <v>0</v>
      </c>
      <c r="H74" s="22"/>
      <c r="I74" s="22"/>
      <c r="J74" s="22"/>
      <c r="K74" s="204" t="s">
        <v>356</v>
      </c>
      <c r="L74" s="99">
        <f>F78*E74</f>
        <v>0</v>
      </c>
      <c r="O74" s="194">
        <v>3</v>
      </c>
    </row>
    <row r="75" spans="1:15" x14ac:dyDescent="0.35">
      <c r="A75" s="103"/>
      <c r="B75" s="106"/>
      <c r="C75" s="109"/>
      <c r="D75" s="112"/>
      <c r="E75" s="195"/>
      <c r="F75" s="23">
        <v>0</v>
      </c>
      <c r="G75" s="24"/>
      <c r="H75" s="24">
        <f>E74*F75</f>
        <v>0</v>
      </c>
      <c r="I75" s="24"/>
      <c r="J75" s="24"/>
      <c r="K75" s="123"/>
      <c r="L75" s="100"/>
      <c r="O75" s="195"/>
    </row>
    <row r="76" spans="1:15" x14ac:dyDescent="0.35">
      <c r="A76" s="103"/>
      <c r="B76" s="106"/>
      <c r="C76" s="109"/>
      <c r="D76" s="112"/>
      <c r="E76" s="195"/>
      <c r="F76" s="23">
        <v>0</v>
      </c>
      <c r="G76" s="24"/>
      <c r="H76" s="24"/>
      <c r="I76" s="24">
        <f>E74*F76</f>
        <v>0</v>
      </c>
      <c r="J76" s="24"/>
      <c r="K76" s="123"/>
      <c r="L76" s="100"/>
      <c r="O76" s="195"/>
    </row>
    <row r="77" spans="1:15" x14ac:dyDescent="0.35">
      <c r="A77" s="103"/>
      <c r="B77" s="106"/>
      <c r="C77" s="109"/>
      <c r="D77" s="112"/>
      <c r="E77" s="195"/>
      <c r="F77" s="23">
        <v>0</v>
      </c>
      <c r="G77" s="24"/>
      <c r="H77" s="24"/>
      <c r="I77" s="24"/>
      <c r="J77" s="24">
        <f>E74*F77</f>
        <v>0</v>
      </c>
      <c r="K77" s="123"/>
      <c r="L77" s="100"/>
      <c r="O77" s="195"/>
    </row>
    <row r="78" spans="1:15" x14ac:dyDescent="0.35">
      <c r="A78" s="104"/>
      <c r="B78" s="107"/>
      <c r="C78" s="110"/>
      <c r="D78" s="113"/>
      <c r="E78" s="196"/>
      <c r="F78" s="25">
        <f>SUM(F74:F77)</f>
        <v>0</v>
      </c>
      <c r="G78" s="26"/>
      <c r="H78" s="26"/>
      <c r="I78" s="26"/>
      <c r="J78" s="26"/>
      <c r="K78" s="124"/>
      <c r="L78" s="101"/>
      <c r="O78" s="196"/>
    </row>
    <row r="79" spans="1:15" x14ac:dyDescent="0.35">
      <c r="A79" s="102">
        <v>14</v>
      </c>
      <c r="B79" s="105"/>
      <c r="C79" s="108" t="s">
        <v>222</v>
      </c>
      <c r="D79" s="111" t="s">
        <v>21</v>
      </c>
      <c r="E79" s="194">
        <v>150</v>
      </c>
      <c r="F79" s="21">
        <v>0</v>
      </c>
      <c r="G79" s="22">
        <f>E79*F79</f>
        <v>0</v>
      </c>
      <c r="H79" s="22"/>
      <c r="I79" s="22"/>
      <c r="J79" s="22"/>
      <c r="K79" s="151" t="s">
        <v>368</v>
      </c>
      <c r="L79" s="99">
        <f>F83*E79</f>
        <v>0</v>
      </c>
      <c r="O79" s="194">
        <v>125</v>
      </c>
    </row>
    <row r="80" spans="1:15" x14ac:dyDescent="0.35">
      <c r="A80" s="103"/>
      <c r="B80" s="106"/>
      <c r="C80" s="109"/>
      <c r="D80" s="112"/>
      <c r="E80" s="195"/>
      <c r="F80" s="23">
        <v>0</v>
      </c>
      <c r="G80" s="24"/>
      <c r="H80" s="24">
        <f>E79*F80</f>
        <v>0</v>
      </c>
      <c r="I80" s="24"/>
      <c r="J80" s="24"/>
      <c r="K80" s="152"/>
      <c r="L80" s="100"/>
      <c r="O80" s="195"/>
    </row>
    <row r="81" spans="1:15" x14ac:dyDescent="0.35">
      <c r="A81" s="103"/>
      <c r="B81" s="106"/>
      <c r="C81" s="109"/>
      <c r="D81" s="112"/>
      <c r="E81" s="195"/>
      <c r="F81" s="23">
        <v>0</v>
      </c>
      <c r="G81" s="24"/>
      <c r="H81" s="24"/>
      <c r="I81" s="24">
        <f>E79*F81</f>
        <v>0</v>
      </c>
      <c r="J81" s="24"/>
      <c r="K81" s="152"/>
      <c r="L81" s="100"/>
      <c r="O81" s="195"/>
    </row>
    <row r="82" spans="1:15" x14ac:dyDescent="0.35">
      <c r="A82" s="103"/>
      <c r="B82" s="106"/>
      <c r="C82" s="109"/>
      <c r="D82" s="112"/>
      <c r="E82" s="195"/>
      <c r="F82" s="23">
        <v>0</v>
      </c>
      <c r="G82" s="24"/>
      <c r="H82" s="24"/>
      <c r="I82" s="24"/>
      <c r="J82" s="24">
        <f>E79*F82</f>
        <v>0</v>
      </c>
      <c r="K82" s="152"/>
      <c r="L82" s="100"/>
      <c r="O82" s="195"/>
    </row>
    <row r="83" spans="1:15" x14ac:dyDescent="0.35">
      <c r="A83" s="104"/>
      <c r="B83" s="107"/>
      <c r="C83" s="110"/>
      <c r="D83" s="113"/>
      <c r="E83" s="196"/>
      <c r="F83" s="25">
        <f>SUM(F79:F82)</f>
        <v>0</v>
      </c>
      <c r="G83" s="26"/>
      <c r="H83" s="26"/>
      <c r="I83" s="26"/>
      <c r="J83" s="26"/>
      <c r="K83" s="153"/>
      <c r="L83" s="101"/>
      <c r="O83" s="196"/>
    </row>
    <row r="84" spans="1:15" x14ac:dyDescent="0.35">
      <c r="A84" s="102">
        <v>15</v>
      </c>
      <c r="B84" s="105"/>
      <c r="C84" s="108" t="s">
        <v>223</v>
      </c>
      <c r="D84" s="111" t="s">
        <v>21</v>
      </c>
      <c r="E84" s="194">
        <v>50</v>
      </c>
      <c r="F84" s="21">
        <v>0</v>
      </c>
      <c r="G84" s="22">
        <f>E84*F84</f>
        <v>0</v>
      </c>
      <c r="H84" s="22"/>
      <c r="I84" s="22"/>
      <c r="J84" s="22"/>
      <c r="K84" s="151" t="s">
        <v>368</v>
      </c>
      <c r="L84" s="99">
        <f>F88*E84</f>
        <v>0</v>
      </c>
      <c r="O84" s="194">
        <v>125</v>
      </c>
    </row>
    <row r="85" spans="1:15" x14ac:dyDescent="0.35">
      <c r="A85" s="103"/>
      <c r="B85" s="106"/>
      <c r="C85" s="109"/>
      <c r="D85" s="112"/>
      <c r="E85" s="195"/>
      <c r="F85" s="23">
        <v>0</v>
      </c>
      <c r="G85" s="24"/>
      <c r="H85" s="24">
        <f>E84*F85</f>
        <v>0</v>
      </c>
      <c r="I85" s="24"/>
      <c r="J85" s="24"/>
      <c r="K85" s="152"/>
      <c r="L85" s="100"/>
      <c r="O85" s="195"/>
    </row>
    <row r="86" spans="1:15" x14ac:dyDescent="0.35">
      <c r="A86" s="103"/>
      <c r="B86" s="106"/>
      <c r="C86" s="109"/>
      <c r="D86" s="112"/>
      <c r="E86" s="195"/>
      <c r="F86" s="23">
        <v>0</v>
      </c>
      <c r="G86" s="24"/>
      <c r="H86" s="24"/>
      <c r="I86" s="24">
        <f>E84*F86</f>
        <v>0</v>
      </c>
      <c r="J86" s="24"/>
      <c r="K86" s="152"/>
      <c r="L86" s="100"/>
      <c r="O86" s="195"/>
    </row>
    <row r="87" spans="1:15" x14ac:dyDescent="0.35">
      <c r="A87" s="103"/>
      <c r="B87" s="106"/>
      <c r="C87" s="109"/>
      <c r="D87" s="112"/>
      <c r="E87" s="195"/>
      <c r="F87" s="23">
        <v>0</v>
      </c>
      <c r="G87" s="24"/>
      <c r="H87" s="24"/>
      <c r="I87" s="24"/>
      <c r="J87" s="24">
        <f>E84*F87</f>
        <v>0</v>
      </c>
      <c r="K87" s="152"/>
      <c r="L87" s="100"/>
      <c r="O87" s="195"/>
    </row>
    <row r="88" spans="1:15" x14ac:dyDescent="0.35">
      <c r="A88" s="104"/>
      <c r="B88" s="107"/>
      <c r="C88" s="110"/>
      <c r="D88" s="113"/>
      <c r="E88" s="196"/>
      <c r="F88" s="25">
        <f>SUM(F84:F87)</f>
        <v>0</v>
      </c>
      <c r="G88" s="26"/>
      <c r="H88" s="26"/>
      <c r="I88" s="26"/>
      <c r="J88" s="26"/>
      <c r="K88" s="153"/>
      <c r="L88" s="101"/>
      <c r="O88" s="196"/>
    </row>
    <row r="89" spans="1:15" x14ac:dyDescent="0.35">
      <c r="A89" s="102">
        <v>16</v>
      </c>
      <c r="B89" s="105"/>
      <c r="C89" s="108" t="s">
        <v>313</v>
      </c>
      <c r="D89" s="111" t="s">
        <v>21</v>
      </c>
      <c r="E89" s="194">
        <v>8</v>
      </c>
      <c r="F89" s="21">
        <v>0</v>
      </c>
      <c r="G89" s="22">
        <f>E89*F89</f>
        <v>0</v>
      </c>
      <c r="H89" s="22"/>
      <c r="I89" s="22"/>
      <c r="J89" s="22"/>
      <c r="K89" s="151" t="s">
        <v>368</v>
      </c>
      <c r="L89" s="99">
        <f>F93*E89</f>
        <v>0</v>
      </c>
      <c r="O89" s="194">
        <v>505</v>
      </c>
    </row>
    <row r="90" spans="1:15" x14ac:dyDescent="0.35">
      <c r="A90" s="103"/>
      <c r="B90" s="106"/>
      <c r="C90" s="109"/>
      <c r="D90" s="112"/>
      <c r="E90" s="195"/>
      <c r="F90" s="23">
        <v>0</v>
      </c>
      <c r="G90" s="24"/>
      <c r="H90" s="24">
        <f>E89*F90</f>
        <v>0</v>
      </c>
      <c r="I90" s="24"/>
      <c r="J90" s="24"/>
      <c r="K90" s="152"/>
      <c r="L90" s="100"/>
      <c r="O90" s="195"/>
    </row>
    <row r="91" spans="1:15" x14ac:dyDescent="0.35">
      <c r="A91" s="103"/>
      <c r="B91" s="106"/>
      <c r="C91" s="109"/>
      <c r="D91" s="112"/>
      <c r="E91" s="195"/>
      <c r="F91" s="23">
        <v>0</v>
      </c>
      <c r="G91" s="24"/>
      <c r="H91" s="24"/>
      <c r="I91" s="24">
        <f>E89*F91</f>
        <v>0</v>
      </c>
      <c r="J91" s="24"/>
      <c r="K91" s="152"/>
      <c r="L91" s="100"/>
      <c r="O91" s="195"/>
    </row>
    <row r="92" spans="1:15" x14ac:dyDescent="0.35">
      <c r="A92" s="103"/>
      <c r="B92" s="106"/>
      <c r="C92" s="109"/>
      <c r="D92" s="112"/>
      <c r="E92" s="195"/>
      <c r="F92" s="23">
        <v>0</v>
      </c>
      <c r="G92" s="24"/>
      <c r="H92" s="24"/>
      <c r="I92" s="24"/>
      <c r="J92" s="24">
        <f>E89*F92</f>
        <v>0</v>
      </c>
      <c r="K92" s="152"/>
      <c r="L92" s="100"/>
      <c r="O92" s="195"/>
    </row>
    <row r="93" spans="1:15" x14ac:dyDescent="0.35">
      <c r="A93" s="104"/>
      <c r="B93" s="107"/>
      <c r="C93" s="110"/>
      <c r="D93" s="113"/>
      <c r="E93" s="196"/>
      <c r="F93" s="25">
        <f>SUM(F89:F92)</f>
        <v>0</v>
      </c>
      <c r="G93" s="26"/>
      <c r="H93" s="26"/>
      <c r="I93" s="26"/>
      <c r="J93" s="26"/>
      <c r="K93" s="153"/>
      <c r="L93" s="101"/>
      <c r="O93" s="196"/>
    </row>
    <row r="94" spans="1:15" x14ac:dyDescent="0.35">
      <c r="A94" s="102">
        <v>17</v>
      </c>
      <c r="B94" s="105"/>
      <c r="C94" s="108" t="s">
        <v>314</v>
      </c>
      <c r="D94" s="111" t="s">
        <v>21</v>
      </c>
      <c r="E94" s="194">
        <v>27</v>
      </c>
      <c r="F94" s="21">
        <v>0</v>
      </c>
      <c r="G94" s="22">
        <f>E94*F94</f>
        <v>0</v>
      </c>
      <c r="H94" s="22"/>
      <c r="I94" s="22"/>
      <c r="J94" s="22"/>
      <c r="K94" s="151" t="s">
        <v>368</v>
      </c>
      <c r="L94" s="99">
        <f>F98*E94</f>
        <v>0</v>
      </c>
      <c r="O94" s="194">
        <v>505</v>
      </c>
    </row>
    <row r="95" spans="1:15" x14ac:dyDescent="0.35">
      <c r="A95" s="103"/>
      <c r="B95" s="106"/>
      <c r="C95" s="109"/>
      <c r="D95" s="112"/>
      <c r="E95" s="195"/>
      <c r="F95" s="23">
        <v>0</v>
      </c>
      <c r="G95" s="24"/>
      <c r="H95" s="24">
        <f>E94*F95</f>
        <v>0</v>
      </c>
      <c r="I95" s="24"/>
      <c r="J95" s="24"/>
      <c r="K95" s="152"/>
      <c r="L95" s="100"/>
      <c r="O95" s="195"/>
    </row>
    <row r="96" spans="1:15" x14ac:dyDescent="0.35">
      <c r="A96" s="103"/>
      <c r="B96" s="106"/>
      <c r="C96" s="109"/>
      <c r="D96" s="112"/>
      <c r="E96" s="195"/>
      <c r="F96" s="23">
        <v>0</v>
      </c>
      <c r="G96" s="24"/>
      <c r="H96" s="24"/>
      <c r="I96" s="24">
        <f>E94*F96</f>
        <v>0</v>
      </c>
      <c r="J96" s="24"/>
      <c r="K96" s="152"/>
      <c r="L96" s="100"/>
      <c r="O96" s="195"/>
    </row>
    <row r="97" spans="1:15" x14ac:dyDescent="0.35">
      <c r="A97" s="103"/>
      <c r="B97" s="106"/>
      <c r="C97" s="109"/>
      <c r="D97" s="112"/>
      <c r="E97" s="195"/>
      <c r="F97" s="23">
        <v>0</v>
      </c>
      <c r="G97" s="24"/>
      <c r="H97" s="24"/>
      <c r="I97" s="24"/>
      <c r="J97" s="24">
        <f>E94*F97</f>
        <v>0</v>
      </c>
      <c r="K97" s="152"/>
      <c r="L97" s="100"/>
      <c r="O97" s="195"/>
    </row>
    <row r="98" spans="1:15" x14ac:dyDescent="0.35">
      <c r="A98" s="104"/>
      <c r="B98" s="107"/>
      <c r="C98" s="110"/>
      <c r="D98" s="113"/>
      <c r="E98" s="196"/>
      <c r="F98" s="25">
        <f>SUM(F94:F97)</f>
        <v>0</v>
      </c>
      <c r="G98" s="26"/>
      <c r="H98" s="26"/>
      <c r="I98" s="26"/>
      <c r="J98" s="26"/>
      <c r="K98" s="153"/>
      <c r="L98" s="101"/>
      <c r="O98" s="196"/>
    </row>
    <row r="99" spans="1:15" x14ac:dyDescent="0.35">
      <c r="A99" s="102">
        <v>18</v>
      </c>
      <c r="B99" s="105"/>
      <c r="C99" s="108" t="s">
        <v>315</v>
      </c>
      <c r="D99" s="111" t="s">
        <v>21</v>
      </c>
      <c r="E99" s="194">
        <v>17</v>
      </c>
      <c r="F99" s="21">
        <v>0</v>
      </c>
      <c r="G99" s="22">
        <f>E99*F99</f>
        <v>0</v>
      </c>
      <c r="H99" s="22"/>
      <c r="I99" s="22"/>
      <c r="J99" s="22"/>
      <c r="K99" s="197">
        <v>43</v>
      </c>
      <c r="L99" s="99">
        <f>F103*E99</f>
        <v>0</v>
      </c>
      <c r="O99" s="194">
        <v>365</v>
      </c>
    </row>
    <row r="100" spans="1:15" x14ac:dyDescent="0.35">
      <c r="A100" s="103"/>
      <c r="B100" s="106"/>
      <c r="C100" s="109"/>
      <c r="D100" s="112"/>
      <c r="E100" s="195"/>
      <c r="F100" s="23">
        <v>0</v>
      </c>
      <c r="G100" s="24"/>
      <c r="H100" s="24">
        <f>E99*F100</f>
        <v>0</v>
      </c>
      <c r="I100" s="24"/>
      <c r="J100" s="24"/>
      <c r="K100" s="198"/>
      <c r="L100" s="100"/>
      <c r="O100" s="195"/>
    </row>
    <row r="101" spans="1:15" x14ac:dyDescent="0.35">
      <c r="A101" s="103"/>
      <c r="B101" s="106"/>
      <c r="C101" s="109"/>
      <c r="D101" s="112"/>
      <c r="E101" s="195"/>
      <c r="F101" s="23">
        <v>0</v>
      </c>
      <c r="G101" s="24"/>
      <c r="H101" s="24"/>
      <c r="I101" s="24">
        <f>E99*F101</f>
        <v>0</v>
      </c>
      <c r="J101" s="24"/>
      <c r="K101" s="198"/>
      <c r="L101" s="100"/>
      <c r="O101" s="195"/>
    </row>
    <row r="102" spans="1:15" x14ac:dyDescent="0.35">
      <c r="A102" s="103"/>
      <c r="B102" s="106"/>
      <c r="C102" s="109"/>
      <c r="D102" s="112"/>
      <c r="E102" s="195"/>
      <c r="F102" s="23">
        <v>0</v>
      </c>
      <c r="G102" s="24"/>
      <c r="H102" s="24"/>
      <c r="I102" s="24"/>
      <c r="J102" s="24">
        <f>E99*F102</f>
        <v>0</v>
      </c>
      <c r="K102" s="198"/>
      <c r="L102" s="100"/>
      <c r="O102" s="195"/>
    </row>
    <row r="103" spans="1:15" x14ac:dyDescent="0.35">
      <c r="A103" s="104"/>
      <c r="B103" s="107"/>
      <c r="C103" s="110"/>
      <c r="D103" s="113"/>
      <c r="E103" s="196"/>
      <c r="F103" s="25">
        <f>SUM(F99:F102)</f>
        <v>0</v>
      </c>
      <c r="G103" s="26"/>
      <c r="H103" s="26"/>
      <c r="I103" s="26"/>
      <c r="J103" s="26"/>
      <c r="K103" s="199"/>
      <c r="L103" s="101"/>
      <c r="O103" s="196"/>
    </row>
    <row r="104" spans="1:15" x14ac:dyDescent="0.35">
      <c r="A104" s="102">
        <v>19</v>
      </c>
      <c r="B104" s="105"/>
      <c r="C104" s="108" t="s">
        <v>316</v>
      </c>
      <c r="D104" s="111" t="s">
        <v>21</v>
      </c>
      <c r="E104" s="194">
        <v>109</v>
      </c>
      <c r="F104" s="21">
        <v>0</v>
      </c>
      <c r="G104" s="22">
        <f>E104*F104</f>
        <v>0</v>
      </c>
      <c r="H104" s="22"/>
      <c r="I104" s="22"/>
      <c r="J104" s="22"/>
      <c r="K104" s="197">
        <v>289</v>
      </c>
      <c r="L104" s="99">
        <f>F108*E104</f>
        <v>0</v>
      </c>
      <c r="O104" s="194">
        <v>175</v>
      </c>
    </row>
    <row r="105" spans="1:15" x14ac:dyDescent="0.35">
      <c r="A105" s="103"/>
      <c r="B105" s="106"/>
      <c r="C105" s="109"/>
      <c r="D105" s="112"/>
      <c r="E105" s="195"/>
      <c r="F105" s="23">
        <v>0</v>
      </c>
      <c r="G105" s="24"/>
      <c r="H105" s="24">
        <f>E104*F105</f>
        <v>0</v>
      </c>
      <c r="I105" s="24"/>
      <c r="J105" s="24"/>
      <c r="K105" s="198"/>
      <c r="L105" s="100"/>
      <c r="O105" s="195"/>
    </row>
    <row r="106" spans="1:15" x14ac:dyDescent="0.35">
      <c r="A106" s="103"/>
      <c r="B106" s="106"/>
      <c r="C106" s="109"/>
      <c r="D106" s="112"/>
      <c r="E106" s="195"/>
      <c r="F106" s="23">
        <v>0</v>
      </c>
      <c r="G106" s="24"/>
      <c r="H106" s="24"/>
      <c r="I106" s="24">
        <f>E104*F106</f>
        <v>0</v>
      </c>
      <c r="J106" s="24"/>
      <c r="K106" s="198"/>
      <c r="L106" s="100"/>
      <c r="O106" s="195"/>
    </row>
    <row r="107" spans="1:15" x14ac:dyDescent="0.35">
      <c r="A107" s="103"/>
      <c r="B107" s="106"/>
      <c r="C107" s="109"/>
      <c r="D107" s="112"/>
      <c r="E107" s="195"/>
      <c r="F107" s="23">
        <v>0</v>
      </c>
      <c r="G107" s="24"/>
      <c r="H107" s="24"/>
      <c r="I107" s="24"/>
      <c r="J107" s="24">
        <f>E104*F107</f>
        <v>0</v>
      </c>
      <c r="K107" s="198"/>
      <c r="L107" s="100"/>
      <c r="O107" s="195"/>
    </row>
    <row r="108" spans="1:15" x14ac:dyDescent="0.35">
      <c r="A108" s="104"/>
      <c r="B108" s="107"/>
      <c r="C108" s="110"/>
      <c r="D108" s="113"/>
      <c r="E108" s="196"/>
      <c r="F108" s="25">
        <f>SUM(F104:F107)</f>
        <v>0</v>
      </c>
      <c r="G108" s="26"/>
      <c r="H108" s="26"/>
      <c r="I108" s="26"/>
      <c r="J108" s="26"/>
      <c r="K108" s="199"/>
      <c r="L108" s="101"/>
      <c r="O108" s="196"/>
    </row>
    <row r="109" spans="1:15" x14ac:dyDescent="0.35">
      <c r="A109" s="102">
        <v>20</v>
      </c>
      <c r="B109" s="105"/>
      <c r="C109" s="108" t="s">
        <v>317</v>
      </c>
      <c r="D109" s="111" t="s">
        <v>21</v>
      </c>
      <c r="E109" s="194">
        <v>180</v>
      </c>
      <c r="F109" s="21">
        <v>0</v>
      </c>
      <c r="G109" s="22">
        <f>E109*F109</f>
        <v>0</v>
      </c>
      <c r="H109" s="22"/>
      <c r="I109" s="22"/>
      <c r="J109" s="22"/>
      <c r="K109" s="151" t="s">
        <v>368</v>
      </c>
      <c r="L109" s="99">
        <f>F113*E109</f>
        <v>0</v>
      </c>
      <c r="O109" s="194">
        <v>175</v>
      </c>
    </row>
    <row r="110" spans="1:15" x14ac:dyDescent="0.35">
      <c r="A110" s="103"/>
      <c r="B110" s="106"/>
      <c r="C110" s="109"/>
      <c r="D110" s="112"/>
      <c r="E110" s="195"/>
      <c r="F110" s="23">
        <v>0</v>
      </c>
      <c r="G110" s="24"/>
      <c r="H110" s="24">
        <f>E109*F110</f>
        <v>0</v>
      </c>
      <c r="I110" s="24"/>
      <c r="J110" s="24"/>
      <c r="K110" s="152"/>
      <c r="L110" s="100"/>
      <c r="O110" s="195"/>
    </row>
    <row r="111" spans="1:15" x14ac:dyDescent="0.35">
      <c r="A111" s="103"/>
      <c r="B111" s="106"/>
      <c r="C111" s="109"/>
      <c r="D111" s="112"/>
      <c r="E111" s="195"/>
      <c r="F111" s="23">
        <v>0</v>
      </c>
      <c r="G111" s="24"/>
      <c r="H111" s="24"/>
      <c r="I111" s="24">
        <f>E109*F111</f>
        <v>0</v>
      </c>
      <c r="J111" s="24"/>
      <c r="K111" s="152"/>
      <c r="L111" s="100"/>
      <c r="O111" s="195"/>
    </row>
    <row r="112" spans="1:15" x14ac:dyDescent="0.35">
      <c r="A112" s="103"/>
      <c r="B112" s="106"/>
      <c r="C112" s="109"/>
      <c r="D112" s="112"/>
      <c r="E112" s="195"/>
      <c r="F112" s="23">
        <v>0</v>
      </c>
      <c r="G112" s="24"/>
      <c r="H112" s="24"/>
      <c r="I112" s="24"/>
      <c r="J112" s="24">
        <f>E109*F112</f>
        <v>0</v>
      </c>
      <c r="K112" s="152"/>
      <c r="L112" s="100"/>
      <c r="O112" s="195"/>
    </row>
    <row r="113" spans="1:15" x14ac:dyDescent="0.35">
      <c r="A113" s="104"/>
      <c r="B113" s="107"/>
      <c r="C113" s="110"/>
      <c r="D113" s="113"/>
      <c r="E113" s="196"/>
      <c r="F113" s="25">
        <f>SUM(F109:F112)</f>
        <v>0</v>
      </c>
      <c r="G113" s="26"/>
      <c r="H113" s="26"/>
      <c r="I113" s="26"/>
      <c r="J113" s="26"/>
      <c r="K113" s="153"/>
      <c r="L113" s="101"/>
      <c r="O113" s="196"/>
    </row>
    <row r="114" spans="1:15" x14ac:dyDescent="0.35">
      <c r="A114" s="102">
        <v>21</v>
      </c>
      <c r="B114" s="105"/>
      <c r="C114" s="108" t="s">
        <v>318</v>
      </c>
      <c r="D114" s="111" t="s">
        <v>21</v>
      </c>
      <c r="E114" s="194">
        <v>26</v>
      </c>
      <c r="F114" s="21">
        <v>0</v>
      </c>
      <c r="G114" s="22">
        <f>E114*F114</f>
        <v>0</v>
      </c>
      <c r="H114" s="22"/>
      <c r="I114" s="22"/>
      <c r="J114" s="22"/>
      <c r="K114" s="151" t="s">
        <v>368</v>
      </c>
      <c r="L114" s="99">
        <f>F118*E114</f>
        <v>0</v>
      </c>
      <c r="O114" s="194">
        <v>210</v>
      </c>
    </row>
    <row r="115" spans="1:15" x14ac:dyDescent="0.35">
      <c r="A115" s="103"/>
      <c r="B115" s="106"/>
      <c r="C115" s="109"/>
      <c r="D115" s="112"/>
      <c r="E115" s="195"/>
      <c r="F115" s="23">
        <v>0</v>
      </c>
      <c r="G115" s="24"/>
      <c r="H115" s="24">
        <f>E114*F115</f>
        <v>0</v>
      </c>
      <c r="I115" s="24"/>
      <c r="J115" s="24"/>
      <c r="K115" s="152"/>
      <c r="L115" s="100"/>
      <c r="O115" s="195"/>
    </row>
    <row r="116" spans="1:15" x14ac:dyDescent="0.35">
      <c r="A116" s="103"/>
      <c r="B116" s="106"/>
      <c r="C116" s="109"/>
      <c r="D116" s="112"/>
      <c r="E116" s="195"/>
      <c r="F116" s="23">
        <v>0</v>
      </c>
      <c r="G116" s="24"/>
      <c r="H116" s="24"/>
      <c r="I116" s="24">
        <f>E114*F116</f>
        <v>0</v>
      </c>
      <c r="J116" s="24"/>
      <c r="K116" s="152"/>
      <c r="L116" s="100"/>
      <c r="O116" s="195"/>
    </row>
    <row r="117" spans="1:15" x14ac:dyDescent="0.35">
      <c r="A117" s="103"/>
      <c r="B117" s="106"/>
      <c r="C117" s="109"/>
      <c r="D117" s="112"/>
      <c r="E117" s="195"/>
      <c r="F117" s="23">
        <v>0</v>
      </c>
      <c r="G117" s="24"/>
      <c r="H117" s="24"/>
      <c r="I117" s="24"/>
      <c r="J117" s="24">
        <f>E114*F117</f>
        <v>0</v>
      </c>
      <c r="K117" s="152"/>
      <c r="L117" s="100"/>
      <c r="O117" s="195"/>
    </row>
    <row r="118" spans="1:15" x14ac:dyDescent="0.35">
      <c r="A118" s="104"/>
      <c r="B118" s="107"/>
      <c r="C118" s="110"/>
      <c r="D118" s="113"/>
      <c r="E118" s="196"/>
      <c r="F118" s="25">
        <f>SUM(F114:F117)</f>
        <v>0</v>
      </c>
      <c r="G118" s="26"/>
      <c r="H118" s="26"/>
      <c r="I118" s="26"/>
      <c r="J118" s="26"/>
      <c r="K118" s="153"/>
      <c r="L118" s="101"/>
      <c r="O118" s="196"/>
    </row>
    <row r="119" spans="1:15" x14ac:dyDescent="0.35">
      <c r="A119" s="102">
        <v>22</v>
      </c>
      <c r="B119" s="105"/>
      <c r="C119" s="108" t="s">
        <v>238</v>
      </c>
      <c r="D119" s="111" t="s">
        <v>21</v>
      </c>
      <c r="E119" s="194">
        <v>1155</v>
      </c>
      <c r="F119" s="21">
        <v>0</v>
      </c>
      <c r="G119" s="22">
        <f>E119*F119</f>
        <v>0</v>
      </c>
      <c r="H119" s="22"/>
      <c r="I119" s="22"/>
      <c r="J119" s="22"/>
      <c r="K119" s="122">
        <v>1155</v>
      </c>
      <c r="L119" s="99">
        <f>F123*E119</f>
        <v>0</v>
      </c>
      <c r="O119" s="194">
        <v>1098</v>
      </c>
    </row>
    <row r="120" spans="1:15" x14ac:dyDescent="0.35">
      <c r="A120" s="103"/>
      <c r="B120" s="106"/>
      <c r="C120" s="109"/>
      <c r="D120" s="112"/>
      <c r="E120" s="195"/>
      <c r="F120" s="23">
        <v>0</v>
      </c>
      <c r="G120" s="24"/>
      <c r="H120" s="24">
        <f>E119*F120</f>
        <v>0</v>
      </c>
      <c r="I120" s="24"/>
      <c r="J120" s="24"/>
      <c r="K120" s="123"/>
      <c r="L120" s="100"/>
      <c r="O120" s="195"/>
    </row>
    <row r="121" spans="1:15" x14ac:dyDescent="0.35">
      <c r="A121" s="103"/>
      <c r="B121" s="106"/>
      <c r="C121" s="109"/>
      <c r="D121" s="112"/>
      <c r="E121" s="195"/>
      <c r="F121" s="23">
        <v>0</v>
      </c>
      <c r="G121" s="24"/>
      <c r="H121" s="24"/>
      <c r="I121" s="24">
        <f>E119*F121</f>
        <v>0</v>
      </c>
      <c r="J121" s="24"/>
      <c r="K121" s="123"/>
      <c r="L121" s="100"/>
      <c r="O121" s="195"/>
    </row>
    <row r="122" spans="1:15" x14ac:dyDescent="0.35">
      <c r="A122" s="103"/>
      <c r="B122" s="106"/>
      <c r="C122" s="109"/>
      <c r="D122" s="112"/>
      <c r="E122" s="195"/>
      <c r="F122" s="23">
        <v>0</v>
      </c>
      <c r="G122" s="24"/>
      <c r="H122" s="24"/>
      <c r="I122" s="24"/>
      <c r="J122" s="24">
        <f>E119*F122</f>
        <v>0</v>
      </c>
      <c r="K122" s="123"/>
      <c r="L122" s="100"/>
      <c r="O122" s="195"/>
    </row>
    <row r="123" spans="1:15" x14ac:dyDescent="0.35">
      <c r="A123" s="104"/>
      <c r="B123" s="107"/>
      <c r="C123" s="110"/>
      <c r="D123" s="113"/>
      <c r="E123" s="196"/>
      <c r="F123" s="25">
        <f>SUM(F119:F122)</f>
        <v>0</v>
      </c>
      <c r="G123" s="26"/>
      <c r="H123" s="26"/>
      <c r="I123" s="26"/>
      <c r="J123" s="26"/>
      <c r="K123" s="124"/>
      <c r="L123" s="101"/>
      <c r="O123" s="196"/>
    </row>
    <row r="124" spans="1:15" x14ac:dyDescent="0.35">
      <c r="A124" s="102">
        <v>23</v>
      </c>
      <c r="B124" s="105"/>
      <c r="C124" s="108" t="s">
        <v>50</v>
      </c>
      <c r="D124" s="111" t="s">
        <v>21</v>
      </c>
      <c r="E124" s="194">
        <v>1155</v>
      </c>
      <c r="F124" s="21">
        <v>0</v>
      </c>
      <c r="G124" s="22">
        <f>E124*F124</f>
        <v>0</v>
      </c>
      <c r="H124" s="22"/>
      <c r="I124" s="22"/>
      <c r="J124" s="22"/>
      <c r="K124" s="122">
        <v>1155</v>
      </c>
      <c r="L124" s="99">
        <f>F128*E124</f>
        <v>0</v>
      </c>
      <c r="O124" s="194">
        <v>1098</v>
      </c>
    </row>
    <row r="125" spans="1:15" x14ac:dyDescent="0.35">
      <c r="A125" s="103"/>
      <c r="B125" s="106"/>
      <c r="C125" s="109"/>
      <c r="D125" s="112"/>
      <c r="E125" s="195"/>
      <c r="F125" s="23">
        <v>0</v>
      </c>
      <c r="G125" s="24"/>
      <c r="H125" s="24">
        <f>E124*F125</f>
        <v>0</v>
      </c>
      <c r="I125" s="24"/>
      <c r="J125" s="24"/>
      <c r="K125" s="123"/>
      <c r="L125" s="100"/>
      <c r="O125" s="195"/>
    </row>
    <row r="126" spans="1:15" x14ac:dyDescent="0.35">
      <c r="A126" s="103"/>
      <c r="B126" s="106"/>
      <c r="C126" s="109"/>
      <c r="D126" s="112"/>
      <c r="E126" s="195"/>
      <c r="F126" s="23">
        <v>0</v>
      </c>
      <c r="G126" s="24"/>
      <c r="H126" s="24"/>
      <c r="I126" s="24">
        <f>E124*F126</f>
        <v>0</v>
      </c>
      <c r="J126" s="24"/>
      <c r="K126" s="123"/>
      <c r="L126" s="100"/>
      <c r="O126" s="195"/>
    </row>
    <row r="127" spans="1:15" x14ac:dyDescent="0.35">
      <c r="A127" s="103"/>
      <c r="B127" s="106"/>
      <c r="C127" s="109"/>
      <c r="D127" s="112"/>
      <c r="E127" s="195"/>
      <c r="F127" s="23">
        <v>0</v>
      </c>
      <c r="G127" s="24"/>
      <c r="H127" s="24"/>
      <c r="I127" s="24"/>
      <c r="J127" s="24">
        <f>E124*F127</f>
        <v>0</v>
      </c>
      <c r="K127" s="123"/>
      <c r="L127" s="100"/>
      <c r="O127" s="195"/>
    </row>
    <row r="128" spans="1:15" x14ac:dyDescent="0.35">
      <c r="A128" s="104"/>
      <c r="B128" s="107"/>
      <c r="C128" s="110"/>
      <c r="D128" s="113"/>
      <c r="E128" s="196"/>
      <c r="F128" s="25">
        <f>SUM(F124:F127)</f>
        <v>0</v>
      </c>
      <c r="G128" s="26"/>
      <c r="H128" s="26"/>
      <c r="I128" s="26"/>
      <c r="J128" s="26"/>
      <c r="K128" s="124"/>
      <c r="L128" s="101"/>
      <c r="O128" s="196"/>
    </row>
    <row r="129" spans="1:15" x14ac:dyDescent="0.35">
      <c r="A129" s="102">
        <v>24</v>
      </c>
      <c r="B129" s="105"/>
      <c r="C129" s="108" t="s">
        <v>51</v>
      </c>
      <c r="D129" s="111" t="s">
        <v>21</v>
      </c>
      <c r="E129" s="194">
        <v>115</v>
      </c>
      <c r="F129" s="21">
        <v>0</v>
      </c>
      <c r="G129" s="22">
        <f>E129*F129</f>
        <v>0</v>
      </c>
      <c r="H129" s="22"/>
      <c r="I129" s="22"/>
      <c r="J129" s="22"/>
      <c r="K129" s="122">
        <v>115</v>
      </c>
      <c r="L129" s="99">
        <f>F133*E129</f>
        <v>0</v>
      </c>
      <c r="O129" s="194">
        <v>110</v>
      </c>
    </row>
    <row r="130" spans="1:15" x14ac:dyDescent="0.35">
      <c r="A130" s="103"/>
      <c r="B130" s="106"/>
      <c r="C130" s="109"/>
      <c r="D130" s="112"/>
      <c r="E130" s="195"/>
      <c r="F130" s="23">
        <v>0</v>
      </c>
      <c r="G130" s="24"/>
      <c r="H130" s="24">
        <f>E129*F130</f>
        <v>0</v>
      </c>
      <c r="I130" s="24"/>
      <c r="J130" s="24"/>
      <c r="K130" s="123"/>
      <c r="L130" s="100"/>
      <c r="O130" s="195"/>
    </row>
    <row r="131" spans="1:15" x14ac:dyDescent="0.35">
      <c r="A131" s="103"/>
      <c r="B131" s="106"/>
      <c r="C131" s="109"/>
      <c r="D131" s="112"/>
      <c r="E131" s="195"/>
      <c r="F131" s="23">
        <v>0</v>
      </c>
      <c r="G131" s="24"/>
      <c r="H131" s="24"/>
      <c r="I131" s="24">
        <f>E129*F131</f>
        <v>0</v>
      </c>
      <c r="J131" s="24"/>
      <c r="K131" s="123"/>
      <c r="L131" s="100"/>
      <c r="O131" s="195"/>
    </row>
    <row r="132" spans="1:15" x14ac:dyDescent="0.35">
      <c r="A132" s="103"/>
      <c r="B132" s="106"/>
      <c r="C132" s="109"/>
      <c r="D132" s="112"/>
      <c r="E132" s="195"/>
      <c r="F132" s="23">
        <v>0</v>
      </c>
      <c r="G132" s="24"/>
      <c r="H132" s="24"/>
      <c r="I132" s="24"/>
      <c r="J132" s="24">
        <f>E129*F132</f>
        <v>0</v>
      </c>
      <c r="K132" s="123"/>
      <c r="L132" s="100"/>
      <c r="O132" s="195"/>
    </row>
    <row r="133" spans="1:15" x14ac:dyDescent="0.35">
      <c r="A133" s="104"/>
      <c r="B133" s="107"/>
      <c r="C133" s="110"/>
      <c r="D133" s="113"/>
      <c r="E133" s="196"/>
      <c r="F133" s="25">
        <f>SUM(F129:F132)</f>
        <v>0</v>
      </c>
      <c r="G133" s="26"/>
      <c r="H133" s="26"/>
      <c r="I133" s="26"/>
      <c r="J133" s="26"/>
      <c r="K133" s="124"/>
      <c r="L133" s="101"/>
      <c r="O133" s="196"/>
    </row>
    <row r="134" spans="1:15" x14ac:dyDescent="0.35">
      <c r="A134" s="102">
        <v>25</v>
      </c>
      <c r="B134" s="105"/>
      <c r="C134" s="108" t="s">
        <v>205</v>
      </c>
      <c r="D134" s="111" t="s">
        <v>21</v>
      </c>
      <c r="E134" s="194">
        <v>695</v>
      </c>
      <c r="F134" s="21">
        <v>0</v>
      </c>
      <c r="G134" s="22">
        <f>E134*F134</f>
        <v>0</v>
      </c>
      <c r="H134" s="22"/>
      <c r="I134" s="22"/>
      <c r="J134" s="22"/>
      <c r="K134" s="122">
        <v>695</v>
      </c>
      <c r="L134" s="99">
        <f>F138*E134</f>
        <v>0</v>
      </c>
    </row>
    <row r="135" spans="1:15" x14ac:dyDescent="0.35">
      <c r="A135" s="103"/>
      <c r="B135" s="106"/>
      <c r="C135" s="109"/>
      <c r="D135" s="112"/>
      <c r="E135" s="195"/>
      <c r="F135" s="23">
        <v>0</v>
      </c>
      <c r="G135" s="24"/>
      <c r="H135" s="24">
        <f>E134*F135</f>
        <v>0</v>
      </c>
      <c r="I135" s="24"/>
      <c r="J135" s="24"/>
      <c r="K135" s="123"/>
      <c r="L135" s="100"/>
    </row>
    <row r="136" spans="1:15" x14ac:dyDescent="0.35">
      <c r="A136" s="103"/>
      <c r="B136" s="106"/>
      <c r="C136" s="109"/>
      <c r="D136" s="112"/>
      <c r="E136" s="195"/>
      <c r="F136" s="23">
        <v>0</v>
      </c>
      <c r="G136" s="24"/>
      <c r="H136" s="24"/>
      <c r="I136" s="24">
        <f>E134*F136</f>
        <v>0</v>
      </c>
      <c r="J136" s="24"/>
      <c r="K136" s="123"/>
      <c r="L136" s="100"/>
    </row>
    <row r="137" spans="1:15" x14ac:dyDescent="0.35">
      <c r="A137" s="103"/>
      <c r="B137" s="106"/>
      <c r="C137" s="109"/>
      <c r="D137" s="112"/>
      <c r="E137" s="195"/>
      <c r="F137" s="23">
        <v>0</v>
      </c>
      <c r="G137" s="24"/>
      <c r="H137" s="24"/>
      <c r="I137" s="24"/>
      <c r="J137" s="24">
        <f>E134*F137</f>
        <v>0</v>
      </c>
      <c r="K137" s="123"/>
      <c r="L137" s="100"/>
    </row>
    <row r="138" spans="1:15" x14ac:dyDescent="0.35">
      <c r="A138" s="104"/>
      <c r="B138" s="107"/>
      <c r="C138" s="110"/>
      <c r="D138" s="113"/>
      <c r="E138" s="196"/>
      <c r="F138" s="25">
        <f>SUM(F134:F137)</f>
        <v>0</v>
      </c>
      <c r="G138" s="26"/>
      <c r="H138" s="26"/>
      <c r="I138" s="26"/>
      <c r="J138" s="26"/>
      <c r="K138" s="124"/>
      <c r="L138" s="101"/>
    </row>
    <row r="139" spans="1:15" x14ac:dyDescent="0.35">
      <c r="A139" s="102">
        <v>26</v>
      </c>
      <c r="B139" s="105"/>
      <c r="C139" s="108" t="s">
        <v>265</v>
      </c>
      <c r="D139" s="111" t="s">
        <v>21</v>
      </c>
      <c r="E139" s="194">
        <v>350</v>
      </c>
      <c r="F139" s="21">
        <v>0</v>
      </c>
      <c r="G139" s="22">
        <f>E139*F139</f>
        <v>0</v>
      </c>
      <c r="H139" s="22"/>
      <c r="I139" s="22"/>
      <c r="J139" s="22"/>
      <c r="K139" s="151" t="s">
        <v>368</v>
      </c>
      <c r="L139" s="99">
        <f>F143*E139</f>
        <v>0</v>
      </c>
      <c r="O139" s="194">
        <v>335</v>
      </c>
    </row>
    <row r="140" spans="1:15" x14ac:dyDescent="0.35">
      <c r="A140" s="103"/>
      <c r="B140" s="106"/>
      <c r="C140" s="109"/>
      <c r="D140" s="112"/>
      <c r="E140" s="195"/>
      <c r="F140" s="23">
        <v>0</v>
      </c>
      <c r="G140" s="24"/>
      <c r="H140" s="24">
        <f>E139*F140</f>
        <v>0</v>
      </c>
      <c r="I140" s="24"/>
      <c r="J140" s="24"/>
      <c r="K140" s="152"/>
      <c r="L140" s="100"/>
      <c r="O140" s="195"/>
    </row>
    <row r="141" spans="1:15" x14ac:dyDescent="0.35">
      <c r="A141" s="103"/>
      <c r="B141" s="106"/>
      <c r="C141" s="109"/>
      <c r="D141" s="112"/>
      <c r="E141" s="195"/>
      <c r="F141" s="23">
        <v>0</v>
      </c>
      <c r="G141" s="24"/>
      <c r="H141" s="24"/>
      <c r="I141" s="24">
        <f>E139*F141</f>
        <v>0</v>
      </c>
      <c r="J141" s="24"/>
      <c r="K141" s="152"/>
      <c r="L141" s="100"/>
      <c r="O141" s="195"/>
    </row>
    <row r="142" spans="1:15" x14ac:dyDescent="0.35">
      <c r="A142" s="103"/>
      <c r="B142" s="106"/>
      <c r="C142" s="109"/>
      <c r="D142" s="112"/>
      <c r="E142" s="195"/>
      <c r="F142" s="23">
        <v>0</v>
      </c>
      <c r="G142" s="24"/>
      <c r="H142" s="24"/>
      <c r="I142" s="24"/>
      <c r="J142" s="24">
        <f>E139*F142</f>
        <v>0</v>
      </c>
      <c r="K142" s="152"/>
      <c r="L142" s="100"/>
      <c r="O142" s="195"/>
    </row>
    <row r="143" spans="1:15" x14ac:dyDescent="0.35">
      <c r="A143" s="104"/>
      <c r="B143" s="107"/>
      <c r="C143" s="110"/>
      <c r="D143" s="113"/>
      <c r="E143" s="196"/>
      <c r="F143" s="25">
        <f>SUM(F139:F142)</f>
        <v>0</v>
      </c>
      <c r="G143" s="26"/>
      <c r="H143" s="26"/>
      <c r="I143" s="26"/>
      <c r="J143" s="26"/>
      <c r="K143" s="153"/>
      <c r="L143" s="101"/>
      <c r="O143" s="196"/>
    </row>
    <row r="144" spans="1:15" x14ac:dyDescent="0.35">
      <c r="A144" s="102">
        <v>27</v>
      </c>
      <c r="B144" s="105"/>
      <c r="C144" s="108" t="s">
        <v>266</v>
      </c>
      <c r="D144" s="111" t="s">
        <v>21</v>
      </c>
      <c r="E144" s="194">
        <v>350</v>
      </c>
      <c r="F144" s="21">
        <v>0</v>
      </c>
      <c r="G144" s="22">
        <f>E144*F144</f>
        <v>0</v>
      </c>
      <c r="H144" s="22"/>
      <c r="I144" s="22"/>
      <c r="J144" s="22"/>
      <c r="K144" s="151" t="s">
        <v>368</v>
      </c>
      <c r="L144" s="99">
        <f>F148*E144</f>
        <v>0</v>
      </c>
      <c r="O144" s="52"/>
    </row>
    <row r="145" spans="1:15" x14ac:dyDescent="0.35">
      <c r="A145" s="103"/>
      <c r="B145" s="106"/>
      <c r="C145" s="109"/>
      <c r="D145" s="112"/>
      <c r="E145" s="195"/>
      <c r="F145" s="23">
        <v>0</v>
      </c>
      <c r="G145" s="24"/>
      <c r="H145" s="24">
        <f>E144*F145</f>
        <v>0</v>
      </c>
      <c r="I145" s="24"/>
      <c r="J145" s="24"/>
      <c r="K145" s="152"/>
      <c r="L145" s="100"/>
      <c r="O145" s="52"/>
    </row>
    <row r="146" spans="1:15" x14ac:dyDescent="0.35">
      <c r="A146" s="103"/>
      <c r="B146" s="106"/>
      <c r="C146" s="109"/>
      <c r="D146" s="112"/>
      <c r="E146" s="195"/>
      <c r="F146" s="23">
        <v>0</v>
      </c>
      <c r="G146" s="24"/>
      <c r="H146" s="24"/>
      <c r="I146" s="24">
        <f>E144*F146</f>
        <v>0</v>
      </c>
      <c r="J146" s="24"/>
      <c r="K146" s="152"/>
      <c r="L146" s="100"/>
      <c r="O146" s="52"/>
    </row>
    <row r="147" spans="1:15" x14ac:dyDescent="0.35">
      <c r="A147" s="103"/>
      <c r="B147" s="106"/>
      <c r="C147" s="109"/>
      <c r="D147" s="112"/>
      <c r="E147" s="195"/>
      <c r="F147" s="23">
        <v>0</v>
      </c>
      <c r="G147" s="24"/>
      <c r="H147" s="24"/>
      <c r="I147" s="24"/>
      <c r="J147" s="24">
        <f>E144*F147</f>
        <v>0</v>
      </c>
      <c r="K147" s="152"/>
      <c r="L147" s="100"/>
      <c r="O147" s="52"/>
    </row>
    <row r="148" spans="1:15" x14ac:dyDescent="0.35">
      <c r="A148" s="104"/>
      <c r="B148" s="107"/>
      <c r="C148" s="110"/>
      <c r="D148" s="113"/>
      <c r="E148" s="196"/>
      <c r="F148" s="25">
        <f>SUM(F144:F147)</f>
        <v>0</v>
      </c>
      <c r="G148" s="26"/>
      <c r="H148" s="26"/>
      <c r="I148" s="26"/>
      <c r="J148" s="26"/>
      <c r="K148" s="153"/>
      <c r="L148" s="101"/>
      <c r="O148" s="52"/>
    </row>
    <row r="149" spans="1:15" x14ac:dyDescent="0.35">
      <c r="A149" s="18"/>
      <c r="B149" s="4"/>
      <c r="C149" s="142" t="s">
        <v>22</v>
      </c>
      <c r="D149" s="143"/>
      <c r="E149" s="143"/>
      <c r="F149" s="143"/>
      <c r="G149" s="144"/>
      <c r="H149" s="19"/>
      <c r="I149" s="19"/>
      <c r="J149" s="19"/>
      <c r="K149" s="80"/>
      <c r="L149" s="20"/>
    </row>
    <row r="150" spans="1:15" x14ac:dyDescent="0.35">
      <c r="A150" s="102">
        <v>28</v>
      </c>
      <c r="B150" s="105"/>
      <c r="C150" s="117" t="s">
        <v>269</v>
      </c>
      <c r="D150" s="119" t="s">
        <v>21</v>
      </c>
      <c r="E150" s="96">
        <v>877</v>
      </c>
      <c r="F150" s="21">
        <v>0</v>
      </c>
      <c r="G150" s="22">
        <f>E150*F150</f>
        <v>0</v>
      </c>
      <c r="H150" s="22"/>
      <c r="I150" s="22"/>
      <c r="J150" s="22"/>
      <c r="K150" s="122">
        <v>877</v>
      </c>
      <c r="L150" s="128">
        <f>F154*E150</f>
        <v>0</v>
      </c>
      <c r="M150" s="54"/>
      <c r="O150" s="96">
        <v>563</v>
      </c>
    </row>
    <row r="151" spans="1:15" x14ac:dyDescent="0.35">
      <c r="A151" s="103"/>
      <c r="B151" s="106"/>
      <c r="C151" s="118"/>
      <c r="D151" s="120"/>
      <c r="E151" s="97"/>
      <c r="F151" s="23">
        <v>0</v>
      </c>
      <c r="G151" s="24"/>
      <c r="H151" s="24">
        <f>E150*F151</f>
        <v>0</v>
      </c>
      <c r="I151" s="24"/>
      <c r="J151" s="24"/>
      <c r="K151" s="123"/>
      <c r="L151" s="129"/>
      <c r="M151" s="54"/>
      <c r="O151" s="97"/>
    </row>
    <row r="152" spans="1:15" x14ac:dyDescent="0.35">
      <c r="A152" s="103"/>
      <c r="B152" s="106"/>
      <c r="C152" s="118"/>
      <c r="D152" s="120"/>
      <c r="E152" s="97"/>
      <c r="F152" s="23">
        <v>0</v>
      </c>
      <c r="G152" s="24"/>
      <c r="H152" s="24"/>
      <c r="I152" s="24">
        <f>E150*F152</f>
        <v>0</v>
      </c>
      <c r="J152" s="24"/>
      <c r="K152" s="123"/>
      <c r="L152" s="129"/>
      <c r="M152" s="54"/>
      <c r="O152" s="97"/>
    </row>
    <row r="153" spans="1:15" x14ac:dyDescent="0.35">
      <c r="A153" s="103"/>
      <c r="B153" s="106"/>
      <c r="C153" s="118"/>
      <c r="D153" s="120"/>
      <c r="E153" s="97"/>
      <c r="F153" s="23">
        <v>0</v>
      </c>
      <c r="G153" s="24"/>
      <c r="H153" s="24"/>
      <c r="I153" s="24"/>
      <c r="J153" s="24">
        <f>E150*F153</f>
        <v>0</v>
      </c>
      <c r="K153" s="123"/>
      <c r="L153" s="129"/>
      <c r="M153" s="54"/>
      <c r="O153" s="97"/>
    </row>
    <row r="154" spans="1:15" x14ac:dyDescent="0.35">
      <c r="A154" s="104"/>
      <c r="B154" s="107"/>
      <c r="C154" s="121"/>
      <c r="D154" s="134"/>
      <c r="E154" s="98"/>
      <c r="F154" s="25">
        <f>SUM(F150:F153)</f>
        <v>0</v>
      </c>
      <c r="G154" s="26"/>
      <c r="H154" s="26"/>
      <c r="I154" s="26"/>
      <c r="J154" s="26"/>
      <c r="K154" s="124"/>
      <c r="L154" s="130"/>
      <c r="M154" s="54"/>
      <c r="O154" s="98"/>
    </row>
    <row r="155" spans="1:15" x14ac:dyDescent="0.35">
      <c r="A155" s="102">
        <v>29</v>
      </c>
      <c r="B155" s="105"/>
      <c r="C155" s="117" t="s">
        <v>219</v>
      </c>
      <c r="D155" s="119" t="s">
        <v>21</v>
      </c>
      <c r="E155" s="96">
        <v>113</v>
      </c>
      <c r="F155" s="21">
        <v>0</v>
      </c>
      <c r="G155" s="22">
        <f>E155*F155</f>
        <v>0</v>
      </c>
      <c r="H155" s="22"/>
      <c r="I155" s="22"/>
      <c r="J155" s="22"/>
      <c r="K155" s="151" t="s">
        <v>368</v>
      </c>
      <c r="L155" s="128">
        <f>F159*E155</f>
        <v>0</v>
      </c>
      <c r="M155" s="54"/>
      <c r="O155" s="96">
        <v>2148</v>
      </c>
    </row>
    <row r="156" spans="1:15" x14ac:dyDescent="0.35">
      <c r="A156" s="103"/>
      <c r="B156" s="106"/>
      <c r="C156" s="118"/>
      <c r="D156" s="120"/>
      <c r="E156" s="97"/>
      <c r="F156" s="23">
        <v>0</v>
      </c>
      <c r="G156" s="24"/>
      <c r="H156" s="24">
        <f>E155*F156</f>
        <v>0</v>
      </c>
      <c r="I156" s="24"/>
      <c r="J156" s="24"/>
      <c r="K156" s="152"/>
      <c r="L156" s="129"/>
      <c r="M156" s="54"/>
      <c r="O156" s="97"/>
    </row>
    <row r="157" spans="1:15" x14ac:dyDescent="0.35">
      <c r="A157" s="103"/>
      <c r="B157" s="106"/>
      <c r="C157" s="118"/>
      <c r="D157" s="120"/>
      <c r="E157" s="97"/>
      <c r="F157" s="23">
        <v>0</v>
      </c>
      <c r="G157" s="24"/>
      <c r="H157" s="24"/>
      <c r="I157" s="24">
        <f>E155*F157</f>
        <v>0</v>
      </c>
      <c r="J157" s="24"/>
      <c r="K157" s="152"/>
      <c r="L157" s="129"/>
      <c r="M157" s="54"/>
      <c r="O157" s="97"/>
    </row>
    <row r="158" spans="1:15" x14ac:dyDescent="0.35">
      <c r="A158" s="103"/>
      <c r="B158" s="106"/>
      <c r="C158" s="118"/>
      <c r="D158" s="120"/>
      <c r="E158" s="97"/>
      <c r="F158" s="23">
        <v>0</v>
      </c>
      <c r="G158" s="24"/>
      <c r="H158" s="24"/>
      <c r="I158" s="24"/>
      <c r="J158" s="24">
        <f>E155*F158</f>
        <v>0</v>
      </c>
      <c r="K158" s="152"/>
      <c r="L158" s="129"/>
      <c r="M158" s="54"/>
      <c r="O158" s="97"/>
    </row>
    <row r="159" spans="1:15" x14ac:dyDescent="0.35">
      <c r="A159" s="104"/>
      <c r="B159" s="107"/>
      <c r="C159" s="121"/>
      <c r="D159" s="134"/>
      <c r="E159" s="98"/>
      <c r="F159" s="25">
        <f>SUM(F155:F158)</f>
        <v>0</v>
      </c>
      <c r="G159" s="26"/>
      <c r="H159" s="26"/>
      <c r="I159" s="26"/>
      <c r="J159" s="26"/>
      <c r="K159" s="153"/>
      <c r="L159" s="130"/>
      <c r="M159" s="54"/>
      <c r="O159" s="98"/>
    </row>
    <row r="160" spans="1:15" x14ac:dyDescent="0.35">
      <c r="A160" s="102">
        <v>30</v>
      </c>
      <c r="B160" s="105"/>
      <c r="C160" s="117" t="s">
        <v>311</v>
      </c>
      <c r="D160" s="119" t="s">
        <v>21</v>
      </c>
      <c r="E160" s="96">
        <v>852</v>
      </c>
      <c r="F160" s="21">
        <v>0</v>
      </c>
      <c r="G160" s="22">
        <f>E160*F160</f>
        <v>0</v>
      </c>
      <c r="H160" s="22"/>
      <c r="I160" s="22"/>
      <c r="J160" s="22"/>
      <c r="K160" s="151" t="s">
        <v>368</v>
      </c>
      <c r="L160" s="128">
        <f>F164*E160</f>
        <v>0</v>
      </c>
      <c r="M160" s="54"/>
      <c r="O160" s="96">
        <v>2148</v>
      </c>
    </row>
    <row r="161" spans="1:15" x14ac:dyDescent="0.35">
      <c r="A161" s="103"/>
      <c r="B161" s="106"/>
      <c r="C161" s="118"/>
      <c r="D161" s="120"/>
      <c r="E161" s="97"/>
      <c r="F161" s="23">
        <v>0</v>
      </c>
      <c r="G161" s="24"/>
      <c r="H161" s="24">
        <f>E160*F161</f>
        <v>0</v>
      </c>
      <c r="I161" s="24"/>
      <c r="J161" s="24"/>
      <c r="K161" s="152"/>
      <c r="L161" s="129"/>
      <c r="M161" s="54"/>
      <c r="O161" s="97"/>
    </row>
    <row r="162" spans="1:15" x14ac:dyDescent="0.35">
      <c r="A162" s="103"/>
      <c r="B162" s="106"/>
      <c r="C162" s="118"/>
      <c r="D162" s="120"/>
      <c r="E162" s="97"/>
      <c r="F162" s="23">
        <v>0</v>
      </c>
      <c r="G162" s="24"/>
      <c r="H162" s="24"/>
      <c r="I162" s="24">
        <f>E160*F162</f>
        <v>0</v>
      </c>
      <c r="J162" s="24"/>
      <c r="K162" s="152"/>
      <c r="L162" s="129"/>
      <c r="M162" s="54"/>
      <c r="O162" s="97"/>
    </row>
    <row r="163" spans="1:15" x14ac:dyDescent="0.35">
      <c r="A163" s="103"/>
      <c r="B163" s="106"/>
      <c r="C163" s="118"/>
      <c r="D163" s="120"/>
      <c r="E163" s="97"/>
      <c r="F163" s="23">
        <v>0</v>
      </c>
      <c r="G163" s="24"/>
      <c r="H163" s="24"/>
      <c r="I163" s="24"/>
      <c r="J163" s="24">
        <f>E160*F163</f>
        <v>0</v>
      </c>
      <c r="K163" s="152"/>
      <c r="L163" s="129"/>
      <c r="M163" s="54"/>
      <c r="O163" s="97"/>
    </row>
    <row r="164" spans="1:15" ht="59.25" customHeight="1" x14ac:dyDescent="0.35">
      <c r="A164" s="104"/>
      <c r="B164" s="107"/>
      <c r="C164" s="121"/>
      <c r="D164" s="134"/>
      <c r="E164" s="98"/>
      <c r="F164" s="25">
        <f>SUM(F160:F163)</f>
        <v>0</v>
      </c>
      <c r="G164" s="26"/>
      <c r="H164" s="26"/>
      <c r="I164" s="26"/>
      <c r="J164" s="26"/>
      <c r="K164" s="153"/>
      <c r="L164" s="130"/>
      <c r="M164" s="54"/>
      <c r="O164" s="98"/>
    </row>
    <row r="165" spans="1:15" x14ac:dyDescent="0.35">
      <c r="A165" s="102">
        <v>31</v>
      </c>
      <c r="B165" s="105"/>
      <c r="C165" s="117" t="s">
        <v>198</v>
      </c>
      <c r="D165" s="119" t="s">
        <v>21</v>
      </c>
      <c r="E165" s="96">
        <v>178</v>
      </c>
      <c r="F165" s="21">
        <v>0</v>
      </c>
      <c r="G165" s="22">
        <f>E165*F165</f>
        <v>0</v>
      </c>
      <c r="H165" s="22"/>
      <c r="I165" s="22"/>
      <c r="J165" s="22"/>
      <c r="K165" s="122">
        <v>178</v>
      </c>
      <c r="L165" s="128">
        <f>F169*E165</f>
        <v>0</v>
      </c>
      <c r="M165" s="54"/>
      <c r="O165" s="222">
        <v>180</v>
      </c>
    </row>
    <row r="166" spans="1:15" x14ac:dyDescent="0.35">
      <c r="A166" s="103"/>
      <c r="B166" s="106"/>
      <c r="C166" s="118"/>
      <c r="D166" s="120"/>
      <c r="E166" s="97"/>
      <c r="F166" s="23">
        <v>0</v>
      </c>
      <c r="G166" s="24"/>
      <c r="H166" s="24">
        <f>E165*F166</f>
        <v>0</v>
      </c>
      <c r="I166" s="24"/>
      <c r="J166" s="24"/>
      <c r="K166" s="123"/>
      <c r="L166" s="129"/>
      <c r="M166" s="54"/>
      <c r="O166" s="223"/>
    </row>
    <row r="167" spans="1:15" x14ac:dyDescent="0.35">
      <c r="A167" s="103"/>
      <c r="B167" s="106"/>
      <c r="C167" s="118"/>
      <c r="D167" s="120"/>
      <c r="E167" s="97"/>
      <c r="F167" s="23">
        <v>0</v>
      </c>
      <c r="G167" s="24"/>
      <c r="H167" s="24"/>
      <c r="I167" s="24">
        <f>E165*F167</f>
        <v>0</v>
      </c>
      <c r="J167" s="24"/>
      <c r="K167" s="123"/>
      <c r="L167" s="129"/>
      <c r="M167" s="54"/>
      <c r="O167" s="223"/>
    </row>
    <row r="168" spans="1:15" x14ac:dyDescent="0.35">
      <c r="A168" s="103"/>
      <c r="B168" s="106"/>
      <c r="C168" s="118"/>
      <c r="D168" s="120"/>
      <c r="E168" s="97"/>
      <c r="F168" s="23">
        <v>0</v>
      </c>
      <c r="G168" s="24"/>
      <c r="H168" s="24"/>
      <c r="I168" s="24"/>
      <c r="J168" s="24">
        <f>E165*F168</f>
        <v>0</v>
      </c>
      <c r="K168" s="123"/>
      <c r="L168" s="129"/>
      <c r="M168" s="54"/>
      <c r="O168" s="223"/>
    </row>
    <row r="169" spans="1:15" x14ac:dyDescent="0.35">
      <c r="A169" s="104"/>
      <c r="B169" s="107"/>
      <c r="C169" s="121"/>
      <c r="D169" s="134"/>
      <c r="E169" s="98"/>
      <c r="F169" s="25">
        <f>SUM(F165:F168)</f>
        <v>0</v>
      </c>
      <c r="G169" s="26"/>
      <c r="H169" s="26"/>
      <c r="I169" s="26"/>
      <c r="J169" s="26"/>
      <c r="K169" s="124"/>
      <c r="L169" s="130"/>
      <c r="M169" s="54"/>
      <c r="O169" s="224"/>
    </row>
    <row r="170" spans="1:15" x14ac:dyDescent="0.35">
      <c r="A170" s="102">
        <v>32</v>
      </c>
      <c r="B170" s="105"/>
      <c r="C170" s="117" t="s">
        <v>328</v>
      </c>
      <c r="D170" s="119" t="s">
        <v>21</v>
      </c>
      <c r="E170" s="96">
        <v>805</v>
      </c>
      <c r="F170" s="21">
        <v>0</v>
      </c>
      <c r="G170" s="22">
        <f>E170*F170</f>
        <v>0</v>
      </c>
      <c r="H170" s="22"/>
      <c r="I170" s="22"/>
      <c r="J170" s="22"/>
      <c r="K170" s="122">
        <v>805</v>
      </c>
      <c r="L170" s="128">
        <f>F174*E170</f>
        <v>0</v>
      </c>
      <c r="M170" s="54"/>
      <c r="O170" s="96">
        <v>765</v>
      </c>
    </row>
    <row r="171" spans="1:15" x14ac:dyDescent="0.35">
      <c r="A171" s="103"/>
      <c r="B171" s="106"/>
      <c r="C171" s="118"/>
      <c r="D171" s="120"/>
      <c r="E171" s="97"/>
      <c r="F171" s="23">
        <v>0</v>
      </c>
      <c r="G171" s="24"/>
      <c r="H171" s="24">
        <f>E170*F171</f>
        <v>0</v>
      </c>
      <c r="I171" s="24"/>
      <c r="J171" s="24"/>
      <c r="K171" s="123"/>
      <c r="L171" s="129"/>
      <c r="M171" s="54" t="s">
        <v>312</v>
      </c>
      <c r="O171" s="97"/>
    </row>
    <row r="172" spans="1:15" x14ac:dyDescent="0.35">
      <c r="A172" s="103"/>
      <c r="B172" s="106"/>
      <c r="C172" s="118"/>
      <c r="D172" s="120"/>
      <c r="E172" s="97"/>
      <c r="F172" s="23">
        <v>0</v>
      </c>
      <c r="G172" s="24"/>
      <c r="H172" s="24"/>
      <c r="I172" s="24">
        <f>E170*F172</f>
        <v>0</v>
      </c>
      <c r="J172" s="24"/>
      <c r="K172" s="123"/>
      <c r="L172" s="129"/>
      <c r="M172" s="54"/>
      <c r="O172" s="97"/>
    </row>
    <row r="173" spans="1:15" x14ac:dyDescent="0.35">
      <c r="A173" s="103"/>
      <c r="B173" s="106"/>
      <c r="C173" s="118"/>
      <c r="D173" s="120"/>
      <c r="E173" s="97"/>
      <c r="F173" s="23">
        <v>0</v>
      </c>
      <c r="G173" s="24"/>
      <c r="H173" s="24"/>
      <c r="I173" s="24"/>
      <c r="J173" s="24">
        <f>E170*F173</f>
        <v>0</v>
      </c>
      <c r="K173" s="123"/>
      <c r="L173" s="129"/>
      <c r="M173" s="54"/>
      <c r="O173" s="97"/>
    </row>
    <row r="174" spans="1:15" x14ac:dyDescent="0.35">
      <c r="A174" s="104"/>
      <c r="B174" s="107"/>
      <c r="C174" s="121"/>
      <c r="D174" s="134"/>
      <c r="E174" s="98"/>
      <c r="F174" s="25">
        <f>SUM(F170:F173)</f>
        <v>0</v>
      </c>
      <c r="G174" s="26"/>
      <c r="H174" s="26"/>
      <c r="I174" s="26"/>
      <c r="J174" s="26"/>
      <c r="K174" s="124"/>
      <c r="L174" s="130"/>
      <c r="M174" s="54"/>
      <c r="O174" s="98"/>
    </row>
    <row r="175" spans="1:15" x14ac:dyDescent="0.35">
      <c r="A175" s="102">
        <v>33</v>
      </c>
      <c r="B175" s="105"/>
      <c r="C175" s="117" t="s">
        <v>267</v>
      </c>
      <c r="D175" s="119" t="s">
        <v>21</v>
      </c>
      <c r="E175" s="96">
        <v>77</v>
      </c>
      <c r="F175" s="21">
        <v>0</v>
      </c>
      <c r="G175" s="22">
        <f>E175*F175</f>
        <v>0</v>
      </c>
      <c r="H175" s="22"/>
      <c r="I175" s="22"/>
      <c r="J175" s="22"/>
      <c r="K175" s="122">
        <v>77</v>
      </c>
      <c r="L175" s="128">
        <f>F179*E175</f>
        <v>0</v>
      </c>
      <c r="M175" s="54"/>
      <c r="O175" s="96">
        <v>765</v>
      </c>
    </row>
    <row r="176" spans="1:15" x14ac:dyDescent="0.35">
      <c r="A176" s="103"/>
      <c r="B176" s="106"/>
      <c r="C176" s="118"/>
      <c r="D176" s="120"/>
      <c r="E176" s="97"/>
      <c r="F176" s="23">
        <v>0</v>
      </c>
      <c r="G176" s="24"/>
      <c r="H176" s="24">
        <f>E175*F176</f>
        <v>0</v>
      </c>
      <c r="I176" s="24"/>
      <c r="J176" s="24"/>
      <c r="K176" s="123"/>
      <c r="L176" s="129"/>
      <c r="M176" s="54"/>
      <c r="O176" s="97"/>
    </row>
    <row r="177" spans="1:19" x14ac:dyDescent="0.35">
      <c r="A177" s="103"/>
      <c r="B177" s="106"/>
      <c r="C177" s="118"/>
      <c r="D177" s="120"/>
      <c r="E177" s="97"/>
      <c r="F177" s="23">
        <v>0</v>
      </c>
      <c r="G177" s="24"/>
      <c r="H177" s="24"/>
      <c r="I177" s="24">
        <f>E175*F177</f>
        <v>0</v>
      </c>
      <c r="J177" s="24"/>
      <c r="K177" s="123"/>
      <c r="L177" s="129"/>
      <c r="M177" s="54"/>
      <c r="O177" s="97"/>
    </row>
    <row r="178" spans="1:19" x14ac:dyDescent="0.35">
      <c r="A178" s="103"/>
      <c r="B178" s="106"/>
      <c r="C178" s="118"/>
      <c r="D178" s="120"/>
      <c r="E178" s="97"/>
      <c r="F178" s="23">
        <v>0</v>
      </c>
      <c r="G178" s="24"/>
      <c r="H178" s="24"/>
      <c r="I178" s="24"/>
      <c r="J178" s="24">
        <f>E175*F178</f>
        <v>0</v>
      </c>
      <c r="K178" s="123"/>
      <c r="L178" s="129"/>
      <c r="M178" s="54"/>
      <c r="O178" s="97"/>
      <c r="S178" t="s">
        <v>247</v>
      </c>
    </row>
    <row r="179" spans="1:19" x14ac:dyDescent="0.35">
      <c r="A179" s="104"/>
      <c r="B179" s="107"/>
      <c r="C179" s="121"/>
      <c r="D179" s="134"/>
      <c r="E179" s="98"/>
      <c r="F179" s="25">
        <f>SUM(F175:F178)</f>
        <v>0</v>
      </c>
      <c r="G179" s="26"/>
      <c r="H179" s="26"/>
      <c r="I179" s="26"/>
      <c r="J179" s="26"/>
      <c r="K179" s="124"/>
      <c r="L179" s="130"/>
      <c r="M179" s="54"/>
      <c r="O179" s="98"/>
    </row>
    <row r="180" spans="1:19" x14ac:dyDescent="0.35">
      <c r="A180" s="18"/>
      <c r="B180" s="4"/>
      <c r="C180" s="142" t="s">
        <v>48</v>
      </c>
      <c r="D180" s="143"/>
      <c r="E180" s="143"/>
      <c r="F180" s="143"/>
      <c r="G180" s="144"/>
      <c r="H180" s="19"/>
      <c r="I180" s="19"/>
      <c r="J180" s="19"/>
      <c r="K180" s="80"/>
      <c r="L180" s="20"/>
    </row>
    <row r="181" spans="1:19" ht="15" customHeight="1" x14ac:dyDescent="0.35">
      <c r="A181" s="102">
        <v>34</v>
      </c>
      <c r="B181" s="105"/>
      <c r="C181" s="108" t="s">
        <v>270</v>
      </c>
      <c r="D181" s="111" t="s">
        <v>21</v>
      </c>
      <c r="E181" s="194">
        <v>2140</v>
      </c>
      <c r="F181" s="21">
        <v>0</v>
      </c>
      <c r="G181" s="22">
        <f>E181*F181</f>
        <v>0</v>
      </c>
      <c r="H181" s="22"/>
      <c r="I181" s="22"/>
      <c r="J181" s="22"/>
      <c r="K181" s="122">
        <v>2140</v>
      </c>
      <c r="L181" s="99">
        <f>F185*E181</f>
        <v>0</v>
      </c>
      <c r="O181" s="194">
        <v>3370</v>
      </c>
    </row>
    <row r="182" spans="1:19" x14ac:dyDescent="0.35">
      <c r="A182" s="103"/>
      <c r="B182" s="106"/>
      <c r="C182" s="109"/>
      <c r="D182" s="112"/>
      <c r="E182" s="195"/>
      <c r="F182" s="23">
        <v>0</v>
      </c>
      <c r="G182" s="24"/>
      <c r="H182" s="24">
        <f>E181*F182</f>
        <v>0</v>
      </c>
      <c r="I182" s="24"/>
      <c r="J182" s="24"/>
      <c r="K182" s="123"/>
      <c r="L182" s="100"/>
      <c r="O182" s="195"/>
    </row>
    <row r="183" spans="1:19" x14ac:dyDescent="0.35">
      <c r="A183" s="103"/>
      <c r="B183" s="106"/>
      <c r="C183" s="109"/>
      <c r="D183" s="112"/>
      <c r="E183" s="195"/>
      <c r="F183" s="23">
        <v>0</v>
      </c>
      <c r="G183" s="24"/>
      <c r="H183" s="24"/>
      <c r="I183" s="24">
        <f>E181*F183</f>
        <v>0</v>
      </c>
      <c r="J183" s="24"/>
      <c r="K183" s="123"/>
      <c r="L183" s="100"/>
      <c r="O183" s="195"/>
    </row>
    <row r="184" spans="1:19" x14ac:dyDescent="0.35">
      <c r="A184" s="103"/>
      <c r="B184" s="106"/>
      <c r="C184" s="109"/>
      <c r="D184" s="112"/>
      <c r="E184" s="195"/>
      <c r="F184" s="23">
        <v>0</v>
      </c>
      <c r="G184" s="24"/>
      <c r="H184" s="24"/>
      <c r="I184" s="24"/>
      <c r="J184" s="24">
        <f>E181*F184</f>
        <v>0</v>
      </c>
      <c r="K184" s="123"/>
      <c r="L184" s="100"/>
      <c r="O184" s="195"/>
    </row>
    <row r="185" spans="1:19" ht="66.75" customHeight="1" x14ac:dyDescent="0.35">
      <c r="A185" s="104"/>
      <c r="B185" s="107"/>
      <c r="C185" s="110"/>
      <c r="D185" s="113"/>
      <c r="E185" s="196"/>
      <c r="F185" s="25">
        <f>SUM(F181:F184)</f>
        <v>0</v>
      </c>
      <c r="G185" s="26"/>
      <c r="H185" s="26"/>
      <c r="I185" s="26"/>
      <c r="J185" s="26"/>
      <c r="K185" s="124"/>
      <c r="L185" s="101"/>
      <c r="O185" s="196"/>
    </row>
    <row r="186" spans="1:19" ht="15" customHeight="1" x14ac:dyDescent="0.35">
      <c r="A186" s="102">
        <v>35</v>
      </c>
      <c r="B186" s="105"/>
      <c r="C186" s="108" t="s">
        <v>262</v>
      </c>
      <c r="D186" s="111" t="s">
        <v>21</v>
      </c>
      <c r="E186" s="194">
        <f>O186*1.05</f>
        <v>168</v>
      </c>
      <c r="F186" s="21">
        <v>0</v>
      </c>
      <c r="G186" s="22">
        <f>E186*F186</f>
        <v>0</v>
      </c>
      <c r="H186" s="22"/>
      <c r="I186" s="22"/>
      <c r="J186" s="22"/>
      <c r="K186" s="122">
        <v>168</v>
      </c>
      <c r="L186" s="99">
        <f>F190*E186</f>
        <v>0</v>
      </c>
      <c r="O186" s="194">
        <v>160</v>
      </c>
    </row>
    <row r="187" spans="1:19" x14ac:dyDescent="0.35">
      <c r="A187" s="103"/>
      <c r="B187" s="106"/>
      <c r="C187" s="109"/>
      <c r="D187" s="112"/>
      <c r="E187" s="195"/>
      <c r="F187" s="23">
        <v>0</v>
      </c>
      <c r="G187" s="24"/>
      <c r="H187" s="24">
        <f>E186*F187</f>
        <v>0</v>
      </c>
      <c r="I187" s="24"/>
      <c r="J187" s="24"/>
      <c r="K187" s="123"/>
      <c r="L187" s="100"/>
      <c r="O187" s="195"/>
    </row>
    <row r="188" spans="1:19" x14ac:dyDescent="0.35">
      <c r="A188" s="103"/>
      <c r="B188" s="106"/>
      <c r="C188" s="109"/>
      <c r="D188" s="112"/>
      <c r="E188" s="195"/>
      <c r="F188" s="23">
        <v>0</v>
      </c>
      <c r="G188" s="24"/>
      <c r="H188" s="24"/>
      <c r="I188" s="24">
        <f>E186*F188</f>
        <v>0</v>
      </c>
      <c r="J188" s="24"/>
      <c r="K188" s="123"/>
      <c r="L188" s="100"/>
      <c r="O188" s="195"/>
    </row>
    <row r="189" spans="1:19" x14ac:dyDescent="0.35">
      <c r="A189" s="103"/>
      <c r="B189" s="106"/>
      <c r="C189" s="109"/>
      <c r="D189" s="112"/>
      <c r="E189" s="195"/>
      <c r="F189" s="23">
        <v>0</v>
      </c>
      <c r="G189" s="24"/>
      <c r="H189" s="24"/>
      <c r="I189" s="24"/>
      <c r="J189" s="24">
        <f>E186*F189</f>
        <v>0</v>
      </c>
      <c r="K189" s="123"/>
      <c r="L189" s="100"/>
      <c r="O189" s="195"/>
    </row>
    <row r="190" spans="1:19" x14ac:dyDescent="0.35">
      <c r="A190" s="104"/>
      <c r="B190" s="107"/>
      <c r="C190" s="110"/>
      <c r="D190" s="113"/>
      <c r="E190" s="196"/>
      <c r="F190" s="25">
        <f>SUM(F186:F189)</f>
        <v>0</v>
      </c>
      <c r="G190" s="26"/>
      <c r="H190" s="26"/>
      <c r="I190" s="26"/>
      <c r="J190" s="26"/>
      <c r="K190" s="124"/>
      <c r="L190" s="101"/>
      <c r="O190" s="196"/>
    </row>
    <row r="191" spans="1:19" ht="15" customHeight="1" x14ac:dyDescent="0.35">
      <c r="A191" s="102">
        <v>36</v>
      </c>
      <c r="B191" s="105"/>
      <c r="C191" s="108" t="s">
        <v>271</v>
      </c>
      <c r="D191" s="111" t="s">
        <v>21</v>
      </c>
      <c r="E191" s="194">
        <f>O191*1.05</f>
        <v>210</v>
      </c>
      <c r="F191" s="21">
        <v>0</v>
      </c>
      <c r="G191" s="22">
        <f>E191*F191</f>
        <v>0</v>
      </c>
      <c r="H191" s="22"/>
      <c r="I191" s="22"/>
      <c r="J191" s="22"/>
      <c r="K191" s="151" t="s">
        <v>368</v>
      </c>
      <c r="L191" s="99">
        <f>F195*E191</f>
        <v>0</v>
      </c>
      <c r="O191" s="194">
        <v>200</v>
      </c>
    </row>
    <row r="192" spans="1:19" x14ac:dyDescent="0.35">
      <c r="A192" s="103"/>
      <c r="B192" s="106"/>
      <c r="C192" s="109"/>
      <c r="D192" s="112"/>
      <c r="E192" s="195"/>
      <c r="F192" s="23">
        <v>0</v>
      </c>
      <c r="G192" s="24"/>
      <c r="H192" s="24">
        <f>E191*F192</f>
        <v>0</v>
      </c>
      <c r="I192" s="24"/>
      <c r="J192" s="24"/>
      <c r="K192" s="152"/>
      <c r="L192" s="100"/>
      <c r="O192" s="195"/>
    </row>
    <row r="193" spans="1:15" x14ac:dyDescent="0.35">
      <c r="A193" s="103"/>
      <c r="B193" s="106"/>
      <c r="C193" s="109"/>
      <c r="D193" s="112"/>
      <c r="E193" s="195"/>
      <c r="F193" s="23">
        <v>0</v>
      </c>
      <c r="G193" s="24"/>
      <c r="H193" s="24"/>
      <c r="I193" s="24">
        <f>E191*F193</f>
        <v>0</v>
      </c>
      <c r="J193" s="24"/>
      <c r="K193" s="152"/>
      <c r="L193" s="100"/>
      <c r="O193" s="195"/>
    </row>
    <row r="194" spans="1:15" x14ac:dyDescent="0.35">
      <c r="A194" s="103"/>
      <c r="B194" s="106"/>
      <c r="C194" s="109"/>
      <c r="D194" s="112"/>
      <c r="E194" s="195"/>
      <c r="F194" s="23">
        <v>0</v>
      </c>
      <c r="G194" s="24"/>
      <c r="H194" s="24"/>
      <c r="I194" s="24"/>
      <c r="J194" s="24">
        <f>E191*F194</f>
        <v>0</v>
      </c>
      <c r="K194" s="152"/>
      <c r="L194" s="100"/>
      <c r="O194" s="195"/>
    </row>
    <row r="195" spans="1:15" x14ac:dyDescent="0.35">
      <c r="A195" s="104"/>
      <c r="B195" s="107"/>
      <c r="C195" s="110"/>
      <c r="D195" s="113"/>
      <c r="E195" s="196"/>
      <c r="F195" s="25">
        <f>SUM(F191:F194)</f>
        <v>0</v>
      </c>
      <c r="G195" s="26"/>
      <c r="H195" s="26"/>
      <c r="I195" s="26"/>
      <c r="J195" s="26"/>
      <c r="K195" s="153"/>
      <c r="L195" s="101"/>
      <c r="O195" s="196"/>
    </row>
    <row r="196" spans="1:15" x14ac:dyDescent="0.35">
      <c r="A196" s="102">
        <v>37</v>
      </c>
      <c r="B196" s="105"/>
      <c r="C196" s="108" t="s">
        <v>248</v>
      </c>
      <c r="D196" s="111" t="s">
        <v>21</v>
      </c>
      <c r="E196" s="194">
        <v>49</v>
      </c>
      <c r="F196" s="21">
        <v>0</v>
      </c>
      <c r="G196" s="22">
        <f>E196*F196</f>
        <v>0</v>
      </c>
      <c r="H196" s="22"/>
      <c r="I196" s="22"/>
      <c r="J196" s="22"/>
      <c r="K196" s="151" t="s">
        <v>368</v>
      </c>
      <c r="L196" s="99">
        <f>F200*E196</f>
        <v>0</v>
      </c>
      <c r="M196" s="57"/>
      <c r="O196" s="194">
        <v>46</v>
      </c>
    </row>
    <row r="197" spans="1:15" x14ac:dyDescent="0.35">
      <c r="A197" s="103"/>
      <c r="B197" s="106"/>
      <c r="C197" s="109"/>
      <c r="D197" s="112"/>
      <c r="E197" s="195"/>
      <c r="F197" s="23">
        <v>0</v>
      </c>
      <c r="G197" s="24"/>
      <c r="H197" s="24">
        <f>E196*F197</f>
        <v>0</v>
      </c>
      <c r="I197" s="24"/>
      <c r="J197" s="24"/>
      <c r="K197" s="152"/>
      <c r="L197" s="100"/>
      <c r="M197" s="57"/>
      <c r="O197" s="195"/>
    </row>
    <row r="198" spans="1:15" x14ac:dyDescent="0.35">
      <c r="A198" s="103"/>
      <c r="B198" s="106"/>
      <c r="C198" s="109"/>
      <c r="D198" s="112"/>
      <c r="E198" s="195"/>
      <c r="F198" s="23">
        <v>0</v>
      </c>
      <c r="G198" s="24"/>
      <c r="H198" s="24"/>
      <c r="I198" s="24">
        <f>E196*F198</f>
        <v>0</v>
      </c>
      <c r="J198" s="24"/>
      <c r="K198" s="152"/>
      <c r="L198" s="100"/>
      <c r="M198" s="57"/>
      <c r="N198" s="55"/>
      <c r="O198" s="195"/>
    </row>
    <row r="199" spans="1:15" x14ac:dyDescent="0.35">
      <c r="A199" s="103"/>
      <c r="B199" s="106"/>
      <c r="C199" s="109"/>
      <c r="D199" s="112"/>
      <c r="E199" s="195"/>
      <c r="F199" s="23">
        <v>0</v>
      </c>
      <c r="G199" s="24"/>
      <c r="H199" s="24"/>
      <c r="I199" s="24"/>
      <c r="J199" s="24">
        <f>E196*F199</f>
        <v>0</v>
      </c>
      <c r="K199" s="152"/>
      <c r="L199" s="100"/>
      <c r="M199" s="57"/>
      <c r="O199" s="195"/>
    </row>
    <row r="200" spans="1:15" x14ac:dyDescent="0.35">
      <c r="A200" s="104"/>
      <c r="B200" s="107"/>
      <c r="C200" s="110"/>
      <c r="D200" s="113"/>
      <c r="E200" s="196"/>
      <c r="F200" s="25">
        <f>SUM(F196:F199)</f>
        <v>0</v>
      </c>
      <c r="G200" s="26"/>
      <c r="H200" s="26"/>
      <c r="I200" s="26"/>
      <c r="J200" s="26"/>
      <c r="K200" s="153"/>
      <c r="L200" s="101"/>
      <c r="M200" s="57"/>
      <c r="O200" s="196"/>
    </row>
    <row r="201" spans="1:15" x14ac:dyDescent="0.35">
      <c r="A201" s="102">
        <v>38</v>
      </c>
      <c r="B201" s="105"/>
      <c r="C201" s="108" t="s">
        <v>319</v>
      </c>
      <c r="D201" s="111" t="s">
        <v>21</v>
      </c>
      <c r="E201" s="194">
        <v>2195</v>
      </c>
      <c r="F201" s="21">
        <v>0</v>
      </c>
      <c r="G201" s="22">
        <f>E201*F201</f>
        <v>0</v>
      </c>
      <c r="H201" s="22"/>
      <c r="I201" s="22"/>
      <c r="J201" s="22"/>
      <c r="K201" s="122">
        <v>2195</v>
      </c>
      <c r="L201" s="99">
        <f>F205*E201</f>
        <v>0</v>
      </c>
      <c r="M201" s="57"/>
      <c r="O201" s="194">
        <v>3324</v>
      </c>
    </row>
    <row r="202" spans="1:15" x14ac:dyDescent="0.35">
      <c r="A202" s="103"/>
      <c r="B202" s="106"/>
      <c r="C202" s="109"/>
      <c r="D202" s="112"/>
      <c r="E202" s="195"/>
      <c r="F202" s="23">
        <v>0</v>
      </c>
      <c r="G202" s="24"/>
      <c r="H202" s="24">
        <f>E201*F202</f>
        <v>0</v>
      </c>
      <c r="I202" s="24"/>
      <c r="J202" s="24"/>
      <c r="K202" s="123"/>
      <c r="L202" s="100"/>
      <c r="M202" s="57"/>
      <c r="O202" s="195"/>
    </row>
    <row r="203" spans="1:15" x14ac:dyDescent="0.35">
      <c r="A203" s="103"/>
      <c r="B203" s="106"/>
      <c r="C203" s="109"/>
      <c r="D203" s="112"/>
      <c r="E203" s="195"/>
      <c r="F203" s="23">
        <v>0</v>
      </c>
      <c r="G203" s="24"/>
      <c r="H203" s="24"/>
      <c r="I203" s="24">
        <f>E201*F203</f>
        <v>0</v>
      </c>
      <c r="J203" s="24"/>
      <c r="K203" s="123"/>
      <c r="L203" s="100"/>
      <c r="M203" s="57"/>
      <c r="N203" s="55"/>
      <c r="O203" s="195"/>
    </row>
    <row r="204" spans="1:15" x14ac:dyDescent="0.35">
      <c r="A204" s="103"/>
      <c r="B204" s="106"/>
      <c r="C204" s="109"/>
      <c r="D204" s="112"/>
      <c r="E204" s="195"/>
      <c r="F204" s="23">
        <v>0</v>
      </c>
      <c r="G204" s="24"/>
      <c r="H204" s="24"/>
      <c r="I204" s="24"/>
      <c r="J204" s="24">
        <f>E201*F204</f>
        <v>0</v>
      </c>
      <c r="K204" s="123"/>
      <c r="L204" s="100"/>
      <c r="M204" s="57"/>
      <c r="O204" s="195"/>
    </row>
    <row r="205" spans="1:15" ht="23.25" customHeight="1" x14ac:dyDescent="0.35">
      <c r="A205" s="104"/>
      <c r="B205" s="107"/>
      <c r="C205" s="110"/>
      <c r="D205" s="113"/>
      <c r="E205" s="196"/>
      <c r="F205" s="25">
        <f>SUM(F201:F204)</f>
        <v>0</v>
      </c>
      <c r="G205" s="26"/>
      <c r="H205" s="26"/>
      <c r="I205" s="26"/>
      <c r="J205" s="26"/>
      <c r="K205" s="124"/>
      <c r="L205" s="101"/>
      <c r="M205" s="57"/>
      <c r="O205" s="196"/>
    </row>
    <row r="206" spans="1:15" x14ac:dyDescent="0.35">
      <c r="A206" s="102">
        <v>39</v>
      </c>
      <c r="B206" s="105"/>
      <c r="C206" s="108" t="s">
        <v>220</v>
      </c>
      <c r="D206" s="111" t="s">
        <v>21</v>
      </c>
      <c r="E206" s="194">
        <v>535</v>
      </c>
      <c r="F206" s="21">
        <v>0</v>
      </c>
      <c r="G206" s="22">
        <f>E206*F206</f>
        <v>0</v>
      </c>
      <c r="H206" s="22"/>
      <c r="I206" s="22"/>
      <c r="J206" s="22"/>
      <c r="K206" s="122">
        <v>535</v>
      </c>
      <c r="L206" s="99">
        <f>F210*E206</f>
        <v>0</v>
      </c>
      <c r="M206" s="57"/>
      <c r="O206" s="194">
        <v>1710</v>
      </c>
    </row>
    <row r="207" spans="1:15" x14ac:dyDescent="0.35">
      <c r="A207" s="103"/>
      <c r="B207" s="106"/>
      <c r="C207" s="109"/>
      <c r="D207" s="112"/>
      <c r="E207" s="195"/>
      <c r="F207" s="23">
        <v>0</v>
      </c>
      <c r="G207" s="24"/>
      <c r="H207" s="24">
        <f>E206*F207</f>
        <v>0</v>
      </c>
      <c r="I207" s="24"/>
      <c r="J207" s="24"/>
      <c r="K207" s="123"/>
      <c r="L207" s="100"/>
      <c r="M207" s="57"/>
      <c r="O207" s="195"/>
    </row>
    <row r="208" spans="1:15" x14ac:dyDescent="0.35">
      <c r="A208" s="103"/>
      <c r="B208" s="106"/>
      <c r="C208" s="109"/>
      <c r="D208" s="112"/>
      <c r="E208" s="195"/>
      <c r="F208" s="23">
        <v>0</v>
      </c>
      <c r="G208" s="24"/>
      <c r="H208" s="24"/>
      <c r="I208" s="24">
        <f>E206*F208</f>
        <v>0</v>
      </c>
      <c r="J208" s="24"/>
      <c r="K208" s="123"/>
      <c r="L208" s="100"/>
      <c r="M208" s="57"/>
      <c r="N208" s="55"/>
      <c r="O208" s="195"/>
    </row>
    <row r="209" spans="1:15" x14ac:dyDescent="0.35">
      <c r="A209" s="103"/>
      <c r="B209" s="106"/>
      <c r="C209" s="109"/>
      <c r="D209" s="112"/>
      <c r="E209" s="195"/>
      <c r="F209" s="23">
        <v>0</v>
      </c>
      <c r="G209" s="24"/>
      <c r="H209" s="24"/>
      <c r="I209" s="24"/>
      <c r="J209" s="24">
        <f>E206*F209</f>
        <v>0</v>
      </c>
      <c r="K209" s="123"/>
      <c r="L209" s="100"/>
      <c r="M209" s="57"/>
      <c r="O209" s="195"/>
    </row>
    <row r="210" spans="1:15" x14ac:dyDescent="0.35">
      <c r="A210" s="104"/>
      <c r="B210" s="107"/>
      <c r="C210" s="110"/>
      <c r="D210" s="113"/>
      <c r="E210" s="196"/>
      <c r="F210" s="25">
        <f>SUM(F206:F209)</f>
        <v>0</v>
      </c>
      <c r="G210" s="26"/>
      <c r="H210" s="26"/>
      <c r="I210" s="26"/>
      <c r="J210" s="26"/>
      <c r="K210" s="124"/>
      <c r="L210" s="101"/>
      <c r="M210" s="57"/>
      <c r="O210" s="196"/>
    </row>
    <row r="211" spans="1:15" x14ac:dyDescent="0.35">
      <c r="A211" s="102">
        <v>40</v>
      </c>
      <c r="B211" s="105"/>
      <c r="C211" s="108" t="s">
        <v>268</v>
      </c>
      <c r="D211" s="111" t="s">
        <v>23</v>
      </c>
      <c r="E211" s="194">
        <v>40</v>
      </c>
      <c r="F211" s="21">
        <v>0</v>
      </c>
      <c r="G211" s="22">
        <f>E211*F211</f>
        <v>0</v>
      </c>
      <c r="H211" s="22"/>
      <c r="I211" s="22"/>
      <c r="J211" s="22"/>
      <c r="K211" s="197">
        <v>68</v>
      </c>
      <c r="L211" s="99">
        <f>F215*E211</f>
        <v>0</v>
      </c>
      <c r="M211" s="74"/>
      <c r="O211" s="52"/>
    </row>
    <row r="212" spans="1:15" x14ac:dyDescent="0.35">
      <c r="A212" s="103"/>
      <c r="B212" s="106"/>
      <c r="C212" s="109"/>
      <c r="D212" s="112"/>
      <c r="E212" s="195"/>
      <c r="F212" s="23">
        <v>0</v>
      </c>
      <c r="G212" s="24"/>
      <c r="H212" s="24">
        <f>E211*F212</f>
        <v>0</v>
      </c>
      <c r="I212" s="24"/>
      <c r="J212" s="24"/>
      <c r="K212" s="198"/>
      <c r="L212" s="100"/>
      <c r="M212" s="74"/>
      <c r="O212" s="52"/>
    </row>
    <row r="213" spans="1:15" x14ac:dyDescent="0.35">
      <c r="A213" s="103"/>
      <c r="B213" s="106"/>
      <c r="C213" s="109"/>
      <c r="D213" s="112"/>
      <c r="E213" s="195"/>
      <c r="F213" s="23">
        <v>0</v>
      </c>
      <c r="G213" s="24"/>
      <c r="H213" s="24"/>
      <c r="I213" s="24">
        <f>E211*F213</f>
        <v>0</v>
      </c>
      <c r="J213" s="24"/>
      <c r="K213" s="198"/>
      <c r="L213" s="100"/>
      <c r="M213" s="74"/>
      <c r="O213" s="52"/>
    </row>
    <row r="214" spans="1:15" x14ac:dyDescent="0.35">
      <c r="A214" s="103"/>
      <c r="B214" s="106"/>
      <c r="C214" s="109"/>
      <c r="D214" s="112"/>
      <c r="E214" s="195"/>
      <c r="F214" s="23">
        <v>0</v>
      </c>
      <c r="G214" s="24"/>
      <c r="H214" s="24"/>
      <c r="I214" s="24"/>
      <c r="J214" s="24">
        <f>E211*F214</f>
        <v>0</v>
      </c>
      <c r="K214" s="198"/>
      <c r="L214" s="100"/>
      <c r="M214" s="74"/>
      <c r="O214" s="52"/>
    </row>
    <row r="215" spans="1:15" x14ac:dyDescent="0.35">
      <c r="A215" s="104"/>
      <c r="B215" s="107"/>
      <c r="C215" s="110"/>
      <c r="D215" s="113"/>
      <c r="E215" s="196"/>
      <c r="F215" s="25">
        <f>SUM(F211:F214)</f>
        <v>0</v>
      </c>
      <c r="G215" s="26"/>
      <c r="H215" s="26"/>
      <c r="I215" s="26"/>
      <c r="J215" s="26"/>
      <c r="K215" s="199"/>
      <c r="L215" s="101"/>
      <c r="M215" s="74"/>
      <c r="O215" s="52"/>
    </row>
    <row r="216" spans="1:15" x14ac:dyDescent="0.35">
      <c r="A216" s="102">
        <v>41</v>
      </c>
      <c r="B216" s="105"/>
      <c r="C216" s="108" t="s">
        <v>264</v>
      </c>
      <c r="D216" s="111" t="s">
        <v>23</v>
      </c>
      <c r="E216" s="194">
        <v>40</v>
      </c>
      <c r="F216" s="21">
        <v>0</v>
      </c>
      <c r="G216" s="22">
        <f>E216*F216</f>
        <v>0</v>
      </c>
      <c r="H216" s="22"/>
      <c r="I216" s="22"/>
      <c r="J216" s="22"/>
      <c r="K216" s="122">
        <v>40</v>
      </c>
      <c r="L216" s="99">
        <f>F220*E216</f>
        <v>0</v>
      </c>
      <c r="M216" s="74"/>
      <c r="O216" s="52"/>
    </row>
    <row r="217" spans="1:15" x14ac:dyDescent="0.35">
      <c r="A217" s="103"/>
      <c r="B217" s="106"/>
      <c r="C217" s="109"/>
      <c r="D217" s="112"/>
      <c r="E217" s="195"/>
      <c r="F217" s="23">
        <v>0</v>
      </c>
      <c r="G217" s="24"/>
      <c r="H217" s="24">
        <f>E216*F217</f>
        <v>0</v>
      </c>
      <c r="I217" s="24"/>
      <c r="J217" s="24"/>
      <c r="K217" s="123"/>
      <c r="L217" s="100"/>
      <c r="M217" s="74"/>
      <c r="O217" s="52"/>
    </row>
    <row r="218" spans="1:15" x14ac:dyDescent="0.35">
      <c r="A218" s="103"/>
      <c r="B218" s="106"/>
      <c r="C218" s="109"/>
      <c r="D218" s="112"/>
      <c r="E218" s="195"/>
      <c r="F218" s="23">
        <v>0</v>
      </c>
      <c r="G218" s="24"/>
      <c r="H218" s="24"/>
      <c r="I218" s="24">
        <f>E216*F218</f>
        <v>0</v>
      </c>
      <c r="J218" s="24"/>
      <c r="K218" s="123"/>
      <c r="L218" s="100"/>
      <c r="M218" s="74"/>
      <c r="O218" s="52"/>
    </row>
    <row r="219" spans="1:15" x14ac:dyDescent="0.35">
      <c r="A219" s="103"/>
      <c r="B219" s="106"/>
      <c r="C219" s="109"/>
      <c r="D219" s="112"/>
      <c r="E219" s="195"/>
      <c r="F219" s="23">
        <v>0</v>
      </c>
      <c r="G219" s="24"/>
      <c r="H219" s="24"/>
      <c r="I219" s="24"/>
      <c r="J219" s="24">
        <f>E216*F219</f>
        <v>0</v>
      </c>
      <c r="K219" s="123"/>
      <c r="L219" s="100"/>
      <c r="M219" s="74"/>
      <c r="O219" s="52"/>
    </row>
    <row r="220" spans="1:15" x14ac:dyDescent="0.35">
      <c r="A220" s="104"/>
      <c r="B220" s="107"/>
      <c r="C220" s="110"/>
      <c r="D220" s="113"/>
      <c r="E220" s="196"/>
      <c r="F220" s="25">
        <f>SUM(F216:F219)</f>
        <v>0</v>
      </c>
      <c r="G220" s="26"/>
      <c r="H220" s="26"/>
      <c r="I220" s="26"/>
      <c r="J220" s="26"/>
      <c r="K220" s="124"/>
      <c r="L220" s="101"/>
      <c r="M220" s="74"/>
      <c r="O220" s="52"/>
    </row>
    <row r="221" spans="1:15" x14ac:dyDescent="0.35">
      <c r="A221" s="102">
        <v>42</v>
      </c>
      <c r="B221" s="105"/>
      <c r="C221" s="108" t="s">
        <v>263</v>
      </c>
      <c r="D221" s="111" t="s">
        <v>23</v>
      </c>
      <c r="E221" s="194">
        <v>40</v>
      </c>
      <c r="F221" s="21">
        <v>0</v>
      </c>
      <c r="G221" s="22">
        <f>E221*F221</f>
        <v>0</v>
      </c>
      <c r="H221" s="22"/>
      <c r="I221" s="22"/>
      <c r="J221" s="22"/>
      <c r="K221" s="122">
        <v>40</v>
      </c>
      <c r="L221" s="99">
        <f>F225*E221</f>
        <v>0</v>
      </c>
      <c r="M221" s="74"/>
      <c r="O221" s="52"/>
    </row>
    <row r="222" spans="1:15" x14ac:dyDescent="0.35">
      <c r="A222" s="103"/>
      <c r="B222" s="106"/>
      <c r="C222" s="109"/>
      <c r="D222" s="112"/>
      <c r="E222" s="195"/>
      <c r="F222" s="23">
        <v>0</v>
      </c>
      <c r="G222" s="24"/>
      <c r="H222" s="24">
        <f>E221*F222</f>
        <v>0</v>
      </c>
      <c r="I222" s="24"/>
      <c r="J222" s="24"/>
      <c r="K222" s="123"/>
      <c r="L222" s="100"/>
      <c r="M222" s="74"/>
      <c r="O222" s="52"/>
    </row>
    <row r="223" spans="1:15" x14ac:dyDescent="0.35">
      <c r="A223" s="103"/>
      <c r="B223" s="106"/>
      <c r="C223" s="109"/>
      <c r="D223" s="112"/>
      <c r="E223" s="195"/>
      <c r="F223" s="23">
        <v>0</v>
      </c>
      <c r="G223" s="24"/>
      <c r="H223" s="24"/>
      <c r="I223" s="24">
        <f>E221*F223</f>
        <v>0</v>
      </c>
      <c r="J223" s="24"/>
      <c r="K223" s="123"/>
      <c r="L223" s="100"/>
      <c r="M223" s="74"/>
      <c r="O223" s="52"/>
    </row>
    <row r="224" spans="1:15" x14ac:dyDescent="0.35">
      <c r="A224" s="103"/>
      <c r="B224" s="106"/>
      <c r="C224" s="109"/>
      <c r="D224" s="112"/>
      <c r="E224" s="195"/>
      <c r="F224" s="23">
        <v>0</v>
      </c>
      <c r="G224" s="24"/>
      <c r="H224" s="24"/>
      <c r="I224" s="24"/>
      <c r="J224" s="24">
        <f>E221*F224</f>
        <v>0</v>
      </c>
      <c r="K224" s="123"/>
      <c r="L224" s="100"/>
      <c r="M224" s="74"/>
      <c r="O224" s="52"/>
    </row>
    <row r="225" spans="1:15" x14ac:dyDescent="0.35">
      <c r="A225" s="104"/>
      <c r="B225" s="107"/>
      <c r="C225" s="110"/>
      <c r="D225" s="113"/>
      <c r="E225" s="196"/>
      <c r="F225" s="25">
        <f>SUM(F221:F224)</f>
        <v>0</v>
      </c>
      <c r="G225" s="26"/>
      <c r="H225" s="26"/>
      <c r="I225" s="26"/>
      <c r="J225" s="26"/>
      <c r="K225" s="124"/>
      <c r="L225" s="101"/>
      <c r="M225" s="74"/>
      <c r="O225" s="52"/>
    </row>
    <row r="226" spans="1:15" x14ac:dyDescent="0.35">
      <c r="A226" s="18"/>
      <c r="B226" s="4"/>
      <c r="C226" s="142" t="s">
        <v>69</v>
      </c>
      <c r="D226" s="143"/>
      <c r="E226" s="143"/>
      <c r="F226" s="143"/>
      <c r="G226" s="144"/>
      <c r="H226" s="19"/>
      <c r="I226" s="19"/>
      <c r="J226" s="19"/>
      <c r="K226" s="80"/>
      <c r="L226" s="20"/>
    </row>
    <row r="227" spans="1:15" ht="15" customHeight="1" x14ac:dyDescent="0.35">
      <c r="A227" s="210">
        <v>43</v>
      </c>
      <c r="B227" s="225"/>
      <c r="C227" s="226" t="s">
        <v>274</v>
      </c>
      <c r="D227" s="148" t="s">
        <v>21</v>
      </c>
      <c r="E227" s="217">
        <v>1865</v>
      </c>
      <c r="F227" s="21">
        <v>0</v>
      </c>
      <c r="G227" s="22">
        <f>E227*F227</f>
        <v>0</v>
      </c>
      <c r="H227" s="22"/>
      <c r="I227" s="22"/>
      <c r="J227" s="22"/>
      <c r="K227" s="197">
        <v>1510</v>
      </c>
      <c r="L227" s="99">
        <f>F231*E227</f>
        <v>0</v>
      </c>
      <c r="O227" s="217">
        <v>1775</v>
      </c>
    </row>
    <row r="228" spans="1:15" x14ac:dyDescent="0.35">
      <c r="A228" s="211"/>
      <c r="B228" s="225"/>
      <c r="C228" s="227"/>
      <c r="D228" s="149"/>
      <c r="E228" s="218"/>
      <c r="F228" s="23">
        <v>0</v>
      </c>
      <c r="G228" s="24"/>
      <c r="H228" s="24">
        <f>E227*F228</f>
        <v>0</v>
      </c>
      <c r="I228" s="24"/>
      <c r="J228" s="24"/>
      <c r="K228" s="198"/>
      <c r="L228" s="100"/>
      <c r="O228" s="218"/>
    </row>
    <row r="229" spans="1:15" x14ac:dyDescent="0.35">
      <c r="A229" s="211"/>
      <c r="B229" s="225"/>
      <c r="C229" s="227"/>
      <c r="D229" s="149"/>
      <c r="E229" s="218"/>
      <c r="F229" s="23">
        <v>0</v>
      </c>
      <c r="G229" s="24"/>
      <c r="H229" s="24"/>
      <c r="I229" s="24">
        <f>E227*F229</f>
        <v>0</v>
      </c>
      <c r="J229" s="24"/>
      <c r="K229" s="198"/>
      <c r="L229" s="100"/>
      <c r="O229" s="218"/>
    </row>
    <row r="230" spans="1:15" x14ac:dyDescent="0.35">
      <c r="A230" s="211"/>
      <c r="B230" s="225"/>
      <c r="C230" s="227"/>
      <c r="D230" s="149"/>
      <c r="E230" s="218"/>
      <c r="F230" s="23">
        <v>0</v>
      </c>
      <c r="G230" s="24"/>
      <c r="H230" s="24"/>
      <c r="I230" s="24"/>
      <c r="J230" s="24">
        <f>E227*F230</f>
        <v>0</v>
      </c>
      <c r="K230" s="198"/>
      <c r="L230" s="100"/>
      <c r="O230" s="218"/>
    </row>
    <row r="231" spans="1:15" x14ac:dyDescent="0.35">
      <c r="A231" s="212"/>
      <c r="B231" s="225"/>
      <c r="C231" s="228"/>
      <c r="D231" s="150"/>
      <c r="E231" s="219"/>
      <c r="F231" s="25">
        <f>SUM(F227:F230)</f>
        <v>0</v>
      </c>
      <c r="G231" s="26"/>
      <c r="H231" s="26"/>
      <c r="I231" s="26"/>
      <c r="J231" s="26"/>
      <c r="K231" s="199"/>
      <c r="L231" s="101"/>
      <c r="O231" s="219"/>
    </row>
    <row r="232" spans="1:15" ht="15" customHeight="1" x14ac:dyDescent="0.35">
      <c r="A232" s="210">
        <v>44</v>
      </c>
      <c r="B232" s="225"/>
      <c r="C232" s="226" t="s">
        <v>221</v>
      </c>
      <c r="D232" s="148" t="s">
        <v>21</v>
      </c>
      <c r="E232" s="217">
        <v>955</v>
      </c>
      <c r="F232" s="21">
        <v>0</v>
      </c>
      <c r="G232" s="22">
        <f>E232*F232</f>
        <v>0</v>
      </c>
      <c r="H232" s="22"/>
      <c r="I232" s="22"/>
      <c r="J232" s="22"/>
      <c r="K232" s="122">
        <v>955</v>
      </c>
      <c r="L232" s="99">
        <f>F236*E232</f>
        <v>0</v>
      </c>
      <c r="O232" s="217">
        <v>910</v>
      </c>
    </row>
    <row r="233" spans="1:15" x14ac:dyDescent="0.35">
      <c r="A233" s="211"/>
      <c r="B233" s="225"/>
      <c r="C233" s="227"/>
      <c r="D233" s="149"/>
      <c r="E233" s="218"/>
      <c r="F233" s="23">
        <v>0</v>
      </c>
      <c r="G233" s="24"/>
      <c r="H233" s="24">
        <f>E232*F233</f>
        <v>0</v>
      </c>
      <c r="I233" s="24"/>
      <c r="J233" s="24"/>
      <c r="K233" s="123"/>
      <c r="L233" s="100"/>
      <c r="O233" s="218"/>
    </row>
    <row r="234" spans="1:15" x14ac:dyDescent="0.35">
      <c r="A234" s="211"/>
      <c r="B234" s="225"/>
      <c r="C234" s="227"/>
      <c r="D234" s="149"/>
      <c r="E234" s="218"/>
      <c r="F234" s="23">
        <v>0</v>
      </c>
      <c r="G234" s="24"/>
      <c r="H234" s="24"/>
      <c r="I234" s="24">
        <f>E232*F234</f>
        <v>0</v>
      </c>
      <c r="J234" s="24"/>
      <c r="K234" s="123"/>
      <c r="L234" s="100"/>
      <c r="O234" s="218"/>
    </row>
    <row r="235" spans="1:15" x14ac:dyDescent="0.35">
      <c r="A235" s="211"/>
      <c r="B235" s="225"/>
      <c r="C235" s="227"/>
      <c r="D235" s="149"/>
      <c r="E235" s="218"/>
      <c r="F235" s="23">
        <v>0</v>
      </c>
      <c r="G235" s="24"/>
      <c r="H235" s="24"/>
      <c r="I235" s="24"/>
      <c r="J235" s="24">
        <f>E232*F235</f>
        <v>0</v>
      </c>
      <c r="K235" s="123"/>
      <c r="L235" s="100"/>
      <c r="O235" s="218"/>
    </row>
    <row r="236" spans="1:15" x14ac:dyDescent="0.35">
      <c r="A236" s="212"/>
      <c r="B236" s="225"/>
      <c r="C236" s="228"/>
      <c r="D236" s="150"/>
      <c r="E236" s="219"/>
      <c r="F236" s="25">
        <f>SUM(F232:F235)</f>
        <v>0</v>
      </c>
      <c r="G236" s="26"/>
      <c r="H236" s="26"/>
      <c r="I236" s="26"/>
      <c r="J236" s="26"/>
      <c r="K236" s="124"/>
      <c r="L236" s="101"/>
      <c r="O236" s="219"/>
    </row>
    <row r="237" spans="1:15" x14ac:dyDescent="0.35">
      <c r="A237" s="210">
        <v>45</v>
      </c>
      <c r="B237" s="225"/>
      <c r="C237" s="226" t="s">
        <v>273</v>
      </c>
      <c r="D237" s="148" t="s">
        <v>21</v>
      </c>
      <c r="E237" s="217">
        <v>2820</v>
      </c>
      <c r="F237" s="21">
        <v>0</v>
      </c>
      <c r="G237" s="22">
        <f>E237*F237</f>
        <v>0</v>
      </c>
      <c r="H237" s="22"/>
      <c r="I237" s="22"/>
      <c r="J237" s="22"/>
      <c r="K237" s="203" t="s">
        <v>359</v>
      </c>
      <c r="L237" s="99">
        <f>F241*E237</f>
        <v>0</v>
      </c>
      <c r="O237" s="217">
        <v>2685</v>
      </c>
    </row>
    <row r="238" spans="1:15" x14ac:dyDescent="0.35">
      <c r="A238" s="211"/>
      <c r="B238" s="225"/>
      <c r="C238" s="227"/>
      <c r="D238" s="149"/>
      <c r="E238" s="218"/>
      <c r="F238" s="23">
        <v>0</v>
      </c>
      <c r="G238" s="24"/>
      <c r="H238" s="24">
        <f>E237*F238</f>
        <v>0</v>
      </c>
      <c r="I238" s="24"/>
      <c r="J238" s="24"/>
      <c r="K238" s="198"/>
      <c r="L238" s="100"/>
      <c r="O238" s="218"/>
    </row>
    <row r="239" spans="1:15" x14ac:dyDescent="0.35">
      <c r="A239" s="211"/>
      <c r="B239" s="225"/>
      <c r="C239" s="227"/>
      <c r="D239" s="149"/>
      <c r="E239" s="218"/>
      <c r="F239" s="23">
        <v>0</v>
      </c>
      <c r="G239" s="24"/>
      <c r="H239" s="24"/>
      <c r="I239" s="24">
        <f>E237*F239</f>
        <v>0</v>
      </c>
      <c r="J239" s="24"/>
      <c r="K239" s="198"/>
      <c r="L239" s="100"/>
      <c r="O239" s="218"/>
    </row>
    <row r="240" spans="1:15" x14ac:dyDescent="0.35">
      <c r="A240" s="211"/>
      <c r="B240" s="225"/>
      <c r="C240" s="227"/>
      <c r="D240" s="149"/>
      <c r="E240" s="218"/>
      <c r="F240" s="23">
        <v>0</v>
      </c>
      <c r="G240" s="24"/>
      <c r="H240" s="24"/>
      <c r="I240" s="24"/>
      <c r="J240" s="24">
        <f>E237*F240</f>
        <v>0</v>
      </c>
      <c r="K240" s="198"/>
      <c r="L240" s="100"/>
      <c r="O240" s="218"/>
    </row>
    <row r="241" spans="1:15" x14ac:dyDescent="0.35">
      <c r="A241" s="212"/>
      <c r="B241" s="225"/>
      <c r="C241" s="228"/>
      <c r="D241" s="150"/>
      <c r="E241" s="219"/>
      <c r="F241" s="25">
        <f>SUM(F237:F240)</f>
        <v>0</v>
      </c>
      <c r="G241" s="26"/>
      <c r="H241" s="26"/>
      <c r="I241" s="26"/>
      <c r="J241" s="26"/>
      <c r="K241" s="199"/>
      <c r="L241" s="101"/>
      <c r="O241" s="219"/>
    </row>
    <row r="242" spans="1:15" x14ac:dyDescent="0.35">
      <c r="A242" s="210">
        <v>46</v>
      </c>
      <c r="B242" s="225"/>
      <c r="C242" s="226" t="s">
        <v>54</v>
      </c>
      <c r="D242" s="148" t="s">
        <v>21</v>
      </c>
      <c r="E242" s="217">
        <v>2820</v>
      </c>
      <c r="F242" s="21">
        <v>0</v>
      </c>
      <c r="G242" s="22">
        <f>E242*F242</f>
        <v>0</v>
      </c>
      <c r="H242" s="22"/>
      <c r="I242" s="22"/>
      <c r="J242" s="22"/>
      <c r="K242" s="197">
        <v>1200</v>
      </c>
      <c r="L242" s="99">
        <f>F246*E242</f>
        <v>0</v>
      </c>
      <c r="O242" s="217">
        <v>2685</v>
      </c>
    </row>
    <row r="243" spans="1:15" x14ac:dyDescent="0.35">
      <c r="A243" s="211"/>
      <c r="B243" s="225"/>
      <c r="C243" s="227"/>
      <c r="D243" s="149"/>
      <c r="E243" s="218"/>
      <c r="F243" s="23">
        <v>0</v>
      </c>
      <c r="G243" s="24"/>
      <c r="H243" s="24">
        <f>E242*F243</f>
        <v>0</v>
      </c>
      <c r="I243" s="24"/>
      <c r="J243" s="24"/>
      <c r="K243" s="198"/>
      <c r="L243" s="100"/>
      <c r="O243" s="218"/>
    </row>
    <row r="244" spans="1:15" x14ac:dyDescent="0.35">
      <c r="A244" s="211"/>
      <c r="B244" s="225"/>
      <c r="C244" s="227"/>
      <c r="D244" s="149"/>
      <c r="E244" s="218"/>
      <c r="F244" s="23">
        <v>0</v>
      </c>
      <c r="G244" s="24"/>
      <c r="H244" s="24"/>
      <c r="I244" s="24">
        <f>E242*F244</f>
        <v>0</v>
      </c>
      <c r="J244" s="24"/>
      <c r="K244" s="198"/>
      <c r="L244" s="100"/>
      <c r="O244" s="218"/>
    </row>
    <row r="245" spans="1:15" x14ac:dyDescent="0.35">
      <c r="A245" s="211"/>
      <c r="B245" s="225"/>
      <c r="C245" s="227"/>
      <c r="D245" s="149"/>
      <c r="E245" s="218"/>
      <c r="F245" s="23">
        <v>0</v>
      </c>
      <c r="G245" s="24"/>
      <c r="H245" s="24"/>
      <c r="I245" s="24"/>
      <c r="J245" s="24">
        <f>E242*F245</f>
        <v>0</v>
      </c>
      <c r="K245" s="198"/>
      <c r="L245" s="100"/>
      <c r="O245" s="218"/>
    </row>
    <row r="246" spans="1:15" x14ac:dyDescent="0.35">
      <c r="A246" s="212"/>
      <c r="B246" s="225"/>
      <c r="C246" s="228"/>
      <c r="D246" s="150"/>
      <c r="E246" s="219"/>
      <c r="F246" s="25">
        <f>SUM(F242:F245)</f>
        <v>0</v>
      </c>
      <c r="G246" s="26"/>
      <c r="H246" s="26"/>
      <c r="I246" s="26"/>
      <c r="J246" s="26"/>
      <c r="K246" s="199"/>
      <c r="L246" s="101"/>
      <c r="O246" s="219"/>
    </row>
    <row r="247" spans="1:15" x14ac:dyDescent="0.35">
      <c r="A247" s="210">
        <v>47</v>
      </c>
      <c r="B247" s="105"/>
      <c r="C247" s="108" t="s">
        <v>367</v>
      </c>
      <c r="D247" s="111" t="s">
        <v>21</v>
      </c>
      <c r="E247" s="217">
        <v>955</v>
      </c>
      <c r="F247" s="21">
        <v>0</v>
      </c>
      <c r="G247" s="22">
        <f>E247*F247</f>
        <v>0</v>
      </c>
      <c r="H247" s="22"/>
      <c r="I247" s="22"/>
      <c r="J247" s="22"/>
      <c r="K247" s="151" t="s">
        <v>368</v>
      </c>
      <c r="L247" s="99">
        <f>F251*E247</f>
        <v>0</v>
      </c>
      <c r="M247" s="57"/>
      <c r="O247" s="194">
        <v>290</v>
      </c>
    </row>
    <row r="248" spans="1:15" x14ac:dyDescent="0.35">
      <c r="A248" s="211"/>
      <c r="B248" s="106"/>
      <c r="C248" s="109"/>
      <c r="D248" s="112"/>
      <c r="E248" s="218"/>
      <c r="F248" s="23">
        <v>0</v>
      </c>
      <c r="G248" s="24"/>
      <c r="H248" s="24">
        <f>E247*F248</f>
        <v>0</v>
      </c>
      <c r="I248" s="24"/>
      <c r="J248" s="24"/>
      <c r="K248" s="152"/>
      <c r="L248" s="100"/>
      <c r="M248" s="57"/>
      <c r="O248" s="195"/>
    </row>
    <row r="249" spans="1:15" x14ac:dyDescent="0.35">
      <c r="A249" s="211"/>
      <c r="B249" s="106"/>
      <c r="C249" s="109"/>
      <c r="D249" s="112"/>
      <c r="E249" s="218"/>
      <c r="F249" s="23">
        <v>0</v>
      </c>
      <c r="G249" s="24"/>
      <c r="H249" s="24"/>
      <c r="I249" s="24">
        <f>E247*F249</f>
        <v>0</v>
      </c>
      <c r="J249" s="24"/>
      <c r="K249" s="152"/>
      <c r="L249" s="100"/>
      <c r="M249" s="57"/>
      <c r="O249" s="195"/>
    </row>
    <row r="250" spans="1:15" x14ac:dyDescent="0.35">
      <c r="A250" s="211"/>
      <c r="B250" s="106"/>
      <c r="C250" s="109"/>
      <c r="D250" s="112"/>
      <c r="E250" s="218"/>
      <c r="F250" s="23">
        <v>0</v>
      </c>
      <c r="G250" s="24"/>
      <c r="H250" s="24"/>
      <c r="I250" s="24"/>
      <c r="J250" s="24">
        <f>E247*F250</f>
        <v>0</v>
      </c>
      <c r="K250" s="152"/>
      <c r="L250" s="100"/>
      <c r="M250" s="57"/>
      <c r="O250" s="195"/>
    </row>
    <row r="251" spans="1:15" x14ac:dyDescent="0.35">
      <c r="A251" s="212"/>
      <c r="B251" s="107"/>
      <c r="C251" s="110"/>
      <c r="D251" s="113"/>
      <c r="E251" s="219"/>
      <c r="F251" s="25">
        <f>SUM(F247:F250)</f>
        <v>0</v>
      </c>
      <c r="G251" s="26"/>
      <c r="H251" s="26"/>
      <c r="I251" s="26"/>
      <c r="J251" s="26"/>
      <c r="K251" s="153"/>
      <c r="L251" s="101"/>
      <c r="M251" s="57"/>
      <c r="O251" s="196"/>
    </row>
    <row r="252" spans="1:15" x14ac:dyDescent="0.35">
      <c r="A252" s="210">
        <v>48</v>
      </c>
      <c r="B252" s="105"/>
      <c r="C252" s="108" t="s">
        <v>282</v>
      </c>
      <c r="D252" s="111" t="s">
        <v>23</v>
      </c>
      <c r="E252" s="217">
        <v>305</v>
      </c>
      <c r="F252" s="21">
        <v>0</v>
      </c>
      <c r="G252" s="22">
        <f>E252*F252</f>
        <v>0</v>
      </c>
      <c r="H252" s="22"/>
      <c r="I252" s="22"/>
      <c r="J252" s="22"/>
      <c r="K252" s="197">
        <v>235</v>
      </c>
      <c r="L252" s="99">
        <f>F256*E252</f>
        <v>0</v>
      </c>
      <c r="M252" s="57"/>
      <c r="O252" s="194">
        <v>290</v>
      </c>
    </row>
    <row r="253" spans="1:15" x14ac:dyDescent="0.35">
      <c r="A253" s="211"/>
      <c r="B253" s="106"/>
      <c r="C253" s="109"/>
      <c r="D253" s="112"/>
      <c r="E253" s="218"/>
      <c r="F253" s="23">
        <v>0</v>
      </c>
      <c r="G253" s="24"/>
      <c r="H253" s="24">
        <f>E252*F253</f>
        <v>0</v>
      </c>
      <c r="I253" s="24"/>
      <c r="J253" s="24"/>
      <c r="K253" s="198"/>
      <c r="L253" s="100"/>
      <c r="M253" s="57"/>
      <c r="O253" s="195"/>
    </row>
    <row r="254" spans="1:15" x14ac:dyDescent="0.35">
      <c r="A254" s="211"/>
      <c r="B254" s="106"/>
      <c r="C254" s="109"/>
      <c r="D254" s="112"/>
      <c r="E254" s="218"/>
      <c r="F254" s="23">
        <v>0</v>
      </c>
      <c r="G254" s="24"/>
      <c r="H254" s="24"/>
      <c r="I254" s="24">
        <f>E252*F254</f>
        <v>0</v>
      </c>
      <c r="J254" s="24"/>
      <c r="K254" s="198"/>
      <c r="L254" s="100"/>
      <c r="M254" s="57"/>
      <c r="O254" s="195"/>
    </row>
    <row r="255" spans="1:15" x14ac:dyDescent="0.35">
      <c r="A255" s="211"/>
      <c r="B255" s="106"/>
      <c r="C255" s="109"/>
      <c r="D255" s="112"/>
      <c r="E255" s="218"/>
      <c r="F255" s="23">
        <v>0</v>
      </c>
      <c r="G255" s="24"/>
      <c r="H255" s="24"/>
      <c r="I255" s="24"/>
      <c r="J255" s="24">
        <f>E252*F255</f>
        <v>0</v>
      </c>
      <c r="K255" s="198"/>
      <c r="L255" s="100"/>
      <c r="M255" s="57"/>
      <c r="O255" s="195"/>
    </row>
    <row r="256" spans="1:15" x14ac:dyDescent="0.35">
      <c r="A256" s="212"/>
      <c r="B256" s="107"/>
      <c r="C256" s="110"/>
      <c r="D256" s="113"/>
      <c r="E256" s="219"/>
      <c r="F256" s="25">
        <f>SUM(F252:F255)</f>
        <v>0</v>
      </c>
      <c r="G256" s="26"/>
      <c r="H256" s="26"/>
      <c r="I256" s="26"/>
      <c r="J256" s="26"/>
      <c r="K256" s="199"/>
      <c r="L256" s="101"/>
      <c r="M256" s="57"/>
      <c r="O256" s="196"/>
    </row>
    <row r="257" spans="1:15" x14ac:dyDescent="0.35">
      <c r="A257" s="210">
        <v>49</v>
      </c>
      <c r="B257" s="105"/>
      <c r="C257" s="108" t="s">
        <v>224</v>
      </c>
      <c r="D257" s="111" t="s">
        <v>24</v>
      </c>
      <c r="E257" s="217">
        <v>36</v>
      </c>
      <c r="F257" s="21">
        <v>0</v>
      </c>
      <c r="G257" s="22">
        <f>E257*F257</f>
        <v>0</v>
      </c>
      <c r="H257" s="22"/>
      <c r="I257" s="22"/>
      <c r="J257" s="22"/>
      <c r="K257" s="122">
        <v>36</v>
      </c>
      <c r="L257" s="99">
        <f>F261*E257</f>
        <v>0</v>
      </c>
      <c r="M257" s="54"/>
      <c r="O257" s="194">
        <v>19</v>
      </c>
    </row>
    <row r="258" spans="1:15" x14ac:dyDescent="0.35">
      <c r="A258" s="211"/>
      <c r="B258" s="106"/>
      <c r="C258" s="109"/>
      <c r="D258" s="112"/>
      <c r="E258" s="218"/>
      <c r="F258" s="23">
        <v>0</v>
      </c>
      <c r="G258" s="24"/>
      <c r="H258" s="24">
        <f>E257*F258</f>
        <v>0</v>
      </c>
      <c r="I258" s="24"/>
      <c r="J258" s="24"/>
      <c r="K258" s="123"/>
      <c r="L258" s="100"/>
      <c r="M258" s="54"/>
      <c r="O258" s="195"/>
    </row>
    <row r="259" spans="1:15" x14ac:dyDescent="0.35">
      <c r="A259" s="211"/>
      <c r="B259" s="106"/>
      <c r="C259" s="109"/>
      <c r="D259" s="112"/>
      <c r="E259" s="218"/>
      <c r="F259" s="23">
        <v>0</v>
      </c>
      <c r="G259" s="24"/>
      <c r="H259" s="24"/>
      <c r="I259" s="24">
        <f>E257*F259</f>
        <v>0</v>
      </c>
      <c r="J259" s="24"/>
      <c r="K259" s="123"/>
      <c r="L259" s="100"/>
      <c r="M259" s="54"/>
      <c r="O259" s="195"/>
    </row>
    <row r="260" spans="1:15" x14ac:dyDescent="0.35">
      <c r="A260" s="211"/>
      <c r="B260" s="106"/>
      <c r="C260" s="109"/>
      <c r="D260" s="112"/>
      <c r="E260" s="218"/>
      <c r="F260" s="23">
        <v>0</v>
      </c>
      <c r="G260" s="24"/>
      <c r="H260" s="24"/>
      <c r="I260" s="24"/>
      <c r="J260" s="24">
        <f>E257*F260</f>
        <v>0</v>
      </c>
      <c r="K260" s="123"/>
      <c r="L260" s="100"/>
      <c r="M260" s="54"/>
      <c r="O260" s="195"/>
    </row>
    <row r="261" spans="1:15" x14ac:dyDescent="0.35">
      <c r="A261" s="212"/>
      <c r="B261" s="107"/>
      <c r="C261" s="110"/>
      <c r="D261" s="113"/>
      <c r="E261" s="219"/>
      <c r="F261" s="25">
        <f>SUM(F257:F260)</f>
        <v>0</v>
      </c>
      <c r="G261" s="26"/>
      <c r="H261" s="26"/>
      <c r="I261" s="26"/>
      <c r="J261" s="26"/>
      <c r="K261" s="124"/>
      <c r="L261" s="101"/>
      <c r="M261" s="54"/>
      <c r="O261" s="196"/>
    </row>
    <row r="262" spans="1:15" x14ac:dyDescent="0.35">
      <c r="A262" s="210">
        <v>50</v>
      </c>
      <c r="B262" s="105"/>
      <c r="C262" s="108" t="s">
        <v>185</v>
      </c>
      <c r="D262" s="111" t="s">
        <v>24</v>
      </c>
      <c r="E262" s="217">
        <v>19</v>
      </c>
      <c r="F262" s="21">
        <v>0</v>
      </c>
      <c r="G262" s="22">
        <f>E262*F262</f>
        <v>0</v>
      </c>
      <c r="H262" s="22"/>
      <c r="I262" s="22"/>
      <c r="J262" s="22"/>
      <c r="K262" s="197">
        <v>1</v>
      </c>
      <c r="L262" s="99">
        <f>F266*E262</f>
        <v>0</v>
      </c>
      <c r="M262" s="54"/>
      <c r="O262" s="194">
        <v>19</v>
      </c>
    </row>
    <row r="263" spans="1:15" x14ac:dyDescent="0.35">
      <c r="A263" s="211"/>
      <c r="B263" s="106"/>
      <c r="C263" s="109"/>
      <c r="D263" s="112"/>
      <c r="E263" s="218"/>
      <c r="F263" s="23">
        <v>0</v>
      </c>
      <c r="G263" s="24"/>
      <c r="H263" s="24">
        <f>E262*F263</f>
        <v>0</v>
      </c>
      <c r="I263" s="24"/>
      <c r="J263" s="24"/>
      <c r="K263" s="198"/>
      <c r="L263" s="100"/>
      <c r="M263" s="54"/>
      <c r="O263" s="195"/>
    </row>
    <row r="264" spans="1:15" x14ac:dyDescent="0.35">
      <c r="A264" s="211"/>
      <c r="B264" s="106"/>
      <c r="C264" s="109"/>
      <c r="D264" s="112"/>
      <c r="E264" s="218"/>
      <c r="F264" s="23">
        <v>0</v>
      </c>
      <c r="G264" s="24"/>
      <c r="H264" s="24"/>
      <c r="I264" s="24">
        <f>E262*F264</f>
        <v>0</v>
      </c>
      <c r="J264" s="24"/>
      <c r="K264" s="198"/>
      <c r="L264" s="100"/>
      <c r="M264" s="54"/>
      <c r="O264" s="195"/>
    </row>
    <row r="265" spans="1:15" x14ac:dyDescent="0.35">
      <c r="A265" s="211"/>
      <c r="B265" s="106"/>
      <c r="C265" s="109"/>
      <c r="D265" s="112"/>
      <c r="E265" s="218"/>
      <c r="F265" s="23">
        <v>0</v>
      </c>
      <c r="G265" s="24"/>
      <c r="H265" s="24"/>
      <c r="I265" s="24"/>
      <c r="J265" s="24">
        <f>E262*F265</f>
        <v>0</v>
      </c>
      <c r="K265" s="198"/>
      <c r="L265" s="100"/>
      <c r="M265" s="54"/>
      <c r="O265" s="195"/>
    </row>
    <row r="266" spans="1:15" x14ac:dyDescent="0.35">
      <c r="A266" s="212"/>
      <c r="B266" s="107"/>
      <c r="C266" s="110"/>
      <c r="D266" s="113"/>
      <c r="E266" s="219"/>
      <c r="F266" s="25">
        <f>SUM(F262:F265)</f>
        <v>0</v>
      </c>
      <c r="G266" s="26"/>
      <c r="H266" s="26"/>
      <c r="I266" s="26"/>
      <c r="J266" s="26"/>
      <c r="K266" s="199"/>
      <c r="L266" s="101"/>
      <c r="M266" s="54"/>
      <c r="O266" s="196"/>
    </row>
    <row r="267" spans="1:15" x14ac:dyDescent="0.35">
      <c r="A267" s="210">
        <v>51</v>
      </c>
      <c r="B267" s="105"/>
      <c r="C267" s="108" t="s">
        <v>97</v>
      </c>
      <c r="D267" s="111" t="s">
        <v>24</v>
      </c>
      <c r="E267" s="217">
        <v>17</v>
      </c>
      <c r="F267" s="21">
        <v>0</v>
      </c>
      <c r="G267" s="22">
        <f>E267*F267</f>
        <v>0</v>
      </c>
      <c r="H267" s="22"/>
      <c r="I267" s="22"/>
      <c r="J267" s="22"/>
      <c r="K267" s="151" t="s">
        <v>368</v>
      </c>
      <c r="L267" s="99">
        <f>F271*E267</f>
        <v>0</v>
      </c>
      <c r="M267" s="54"/>
      <c r="O267" s="194">
        <v>17</v>
      </c>
    </row>
    <row r="268" spans="1:15" x14ac:dyDescent="0.35">
      <c r="A268" s="211"/>
      <c r="B268" s="106"/>
      <c r="C268" s="109"/>
      <c r="D268" s="112"/>
      <c r="E268" s="218"/>
      <c r="F268" s="23">
        <v>0</v>
      </c>
      <c r="G268" s="24"/>
      <c r="H268" s="24">
        <f>E267*F268</f>
        <v>0</v>
      </c>
      <c r="I268" s="24"/>
      <c r="J268" s="24"/>
      <c r="K268" s="152"/>
      <c r="L268" s="100"/>
      <c r="M268" s="54"/>
      <c r="O268" s="195"/>
    </row>
    <row r="269" spans="1:15" x14ac:dyDescent="0.35">
      <c r="A269" s="211"/>
      <c r="B269" s="106"/>
      <c r="C269" s="109"/>
      <c r="D269" s="112"/>
      <c r="E269" s="218"/>
      <c r="F269" s="23">
        <v>0</v>
      </c>
      <c r="G269" s="24"/>
      <c r="H269" s="24"/>
      <c r="I269" s="24">
        <f>E267*F269</f>
        <v>0</v>
      </c>
      <c r="J269" s="24"/>
      <c r="K269" s="152"/>
      <c r="L269" s="100"/>
      <c r="M269" s="54"/>
      <c r="O269" s="195"/>
    </row>
    <row r="270" spans="1:15" x14ac:dyDescent="0.35">
      <c r="A270" s="211"/>
      <c r="B270" s="106"/>
      <c r="C270" s="109"/>
      <c r="D270" s="112"/>
      <c r="E270" s="218"/>
      <c r="F270" s="23">
        <v>0</v>
      </c>
      <c r="G270" s="24"/>
      <c r="H270" s="24"/>
      <c r="I270" s="24"/>
      <c r="J270" s="24">
        <f>E267*F270</f>
        <v>0</v>
      </c>
      <c r="K270" s="152"/>
      <c r="L270" s="100"/>
      <c r="M270" s="54"/>
      <c r="O270" s="195"/>
    </row>
    <row r="271" spans="1:15" x14ac:dyDescent="0.35">
      <c r="A271" s="212"/>
      <c r="B271" s="107"/>
      <c r="C271" s="110"/>
      <c r="D271" s="113"/>
      <c r="E271" s="219"/>
      <c r="F271" s="25">
        <f>SUM(F267:F270)</f>
        <v>0</v>
      </c>
      <c r="G271" s="26"/>
      <c r="H271" s="26"/>
      <c r="I271" s="26"/>
      <c r="J271" s="26"/>
      <c r="K271" s="153"/>
      <c r="L271" s="101"/>
      <c r="M271" s="54"/>
      <c r="O271" s="196"/>
    </row>
    <row r="272" spans="1:15" x14ac:dyDescent="0.35">
      <c r="A272" s="210">
        <v>52</v>
      </c>
      <c r="B272" s="105"/>
      <c r="C272" s="108" t="s">
        <v>275</v>
      </c>
      <c r="D272" s="111" t="s">
        <v>21</v>
      </c>
      <c r="E272" s="217">
        <v>24</v>
      </c>
      <c r="F272" s="21">
        <v>0</v>
      </c>
      <c r="G272" s="22">
        <f>E272*F272</f>
        <v>0</v>
      </c>
      <c r="H272" s="22"/>
      <c r="I272" s="22"/>
      <c r="J272" s="22"/>
      <c r="K272" s="151" t="s">
        <v>368</v>
      </c>
      <c r="L272" s="99">
        <f>F276*E272</f>
        <v>0</v>
      </c>
      <c r="M272" s="54"/>
      <c r="O272" s="194">
        <v>23</v>
      </c>
    </row>
    <row r="273" spans="1:15" x14ac:dyDescent="0.35">
      <c r="A273" s="211"/>
      <c r="B273" s="106"/>
      <c r="C273" s="109"/>
      <c r="D273" s="112"/>
      <c r="E273" s="218"/>
      <c r="F273" s="23">
        <v>0</v>
      </c>
      <c r="G273" s="24"/>
      <c r="H273" s="24">
        <f>E272*F273</f>
        <v>0</v>
      </c>
      <c r="I273" s="24"/>
      <c r="J273" s="24"/>
      <c r="K273" s="152"/>
      <c r="L273" s="100"/>
      <c r="M273" s="54"/>
      <c r="O273" s="195"/>
    </row>
    <row r="274" spans="1:15" x14ac:dyDescent="0.35">
      <c r="A274" s="211"/>
      <c r="B274" s="106"/>
      <c r="C274" s="109"/>
      <c r="D274" s="112"/>
      <c r="E274" s="218"/>
      <c r="F274" s="23">
        <v>0</v>
      </c>
      <c r="G274" s="24"/>
      <c r="H274" s="24"/>
      <c r="I274" s="24">
        <f>E272*F274</f>
        <v>0</v>
      </c>
      <c r="J274" s="24"/>
      <c r="K274" s="152"/>
      <c r="L274" s="100"/>
      <c r="M274" s="54"/>
      <c r="O274" s="195"/>
    </row>
    <row r="275" spans="1:15" x14ac:dyDescent="0.35">
      <c r="A275" s="211"/>
      <c r="B275" s="106"/>
      <c r="C275" s="109"/>
      <c r="D275" s="112"/>
      <c r="E275" s="218"/>
      <c r="F275" s="23">
        <v>0</v>
      </c>
      <c r="G275" s="24"/>
      <c r="H275" s="24"/>
      <c r="I275" s="24"/>
      <c r="J275" s="24">
        <f>E272*F275</f>
        <v>0</v>
      </c>
      <c r="K275" s="152"/>
      <c r="L275" s="100"/>
      <c r="M275" s="54"/>
      <c r="O275" s="195"/>
    </row>
    <row r="276" spans="1:15" x14ac:dyDescent="0.35">
      <c r="A276" s="212"/>
      <c r="B276" s="107"/>
      <c r="C276" s="110"/>
      <c r="D276" s="113"/>
      <c r="E276" s="219"/>
      <c r="F276" s="25">
        <f>SUM(F272:F275)</f>
        <v>0</v>
      </c>
      <c r="G276" s="26"/>
      <c r="H276" s="26"/>
      <c r="I276" s="26"/>
      <c r="J276" s="26"/>
      <c r="K276" s="153"/>
      <c r="L276" s="101"/>
      <c r="M276" s="54"/>
      <c r="O276" s="196"/>
    </row>
    <row r="277" spans="1:15" x14ac:dyDescent="0.35">
      <c r="A277" s="210">
        <v>53</v>
      </c>
      <c r="B277" s="105"/>
      <c r="C277" s="108" t="s">
        <v>276</v>
      </c>
      <c r="D277" s="111" t="s">
        <v>21</v>
      </c>
      <c r="E277" s="217">
        <v>30</v>
      </c>
      <c r="F277" s="21">
        <v>0</v>
      </c>
      <c r="G277" s="22">
        <f>E277*F277</f>
        <v>0</v>
      </c>
      <c r="H277" s="22"/>
      <c r="I277" s="22"/>
      <c r="J277" s="22"/>
      <c r="K277" s="122">
        <v>30</v>
      </c>
      <c r="L277" s="99">
        <f>F281*E277</f>
        <v>0</v>
      </c>
      <c r="M277" s="54"/>
      <c r="O277" s="194">
        <v>23</v>
      </c>
    </row>
    <row r="278" spans="1:15" x14ac:dyDescent="0.35">
      <c r="A278" s="211"/>
      <c r="B278" s="106"/>
      <c r="C278" s="109"/>
      <c r="D278" s="112"/>
      <c r="E278" s="218"/>
      <c r="F278" s="23">
        <v>0</v>
      </c>
      <c r="G278" s="24"/>
      <c r="H278" s="24">
        <f>E277*F278</f>
        <v>0</v>
      </c>
      <c r="I278" s="24"/>
      <c r="J278" s="24"/>
      <c r="K278" s="123"/>
      <c r="L278" s="100"/>
      <c r="M278" s="54"/>
      <c r="O278" s="195"/>
    </row>
    <row r="279" spans="1:15" x14ac:dyDescent="0.35">
      <c r="A279" s="211"/>
      <c r="B279" s="106"/>
      <c r="C279" s="109"/>
      <c r="D279" s="112"/>
      <c r="E279" s="218"/>
      <c r="F279" s="23">
        <v>0</v>
      </c>
      <c r="G279" s="24"/>
      <c r="H279" s="24"/>
      <c r="I279" s="24">
        <f>E277*F279</f>
        <v>0</v>
      </c>
      <c r="J279" s="24"/>
      <c r="K279" s="123"/>
      <c r="L279" s="100"/>
      <c r="M279" s="54"/>
      <c r="O279" s="195"/>
    </row>
    <row r="280" spans="1:15" x14ac:dyDescent="0.35">
      <c r="A280" s="211"/>
      <c r="B280" s="106"/>
      <c r="C280" s="109"/>
      <c r="D280" s="112"/>
      <c r="E280" s="218"/>
      <c r="F280" s="23">
        <v>0</v>
      </c>
      <c r="G280" s="24"/>
      <c r="H280" s="24"/>
      <c r="I280" s="24"/>
      <c r="J280" s="24">
        <f>E277*F280</f>
        <v>0</v>
      </c>
      <c r="K280" s="123"/>
      <c r="L280" s="100"/>
      <c r="M280" s="54"/>
      <c r="O280" s="195"/>
    </row>
    <row r="281" spans="1:15" x14ac:dyDescent="0.35">
      <c r="A281" s="212"/>
      <c r="B281" s="107"/>
      <c r="C281" s="110"/>
      <c r="D281" s="113"/>
      <c r="E281" s="219"/>
      <c r="F281" s="25">
        <f>SUM(F277:F280)</f>
        <v>0</v>
      </c>
      <c r="G281" s="26"/>
      <c r="H281" s="26"/>
      <c r="I281" s="26"/>
      <c r="J281" s="26"/>
      <c r="K281" s="124"/>
      <c r="L281" s="101"/>
      <c r="M281" s="54"/>
      <c r="O281" s="196"/>
    </row>
    <row r="282" spans="1:15" x14ac:dyDescent="0.35">
      <c r="A282" s="210">
        <v>54</v>
      </c>
      <c r="B282" s="105"/>
      <c r="C282" s="108" t="s">
        <v>277</v>
      </c>
      <c r="D282" s="111" t="s">
        <v>21</v>
      </c>
      <c r="E282" s="217">
        <v>45</v>
      </c>
      <c r="F282" s="21">
        <v>0</v>
      </c>
      <c r="G282" s="22">
        <f>E282*F282</f>
        <v>0</v>
      </c>
      <c r="H282" s="22"/>
      <c r="I282" s="22"/>
      <c r="J282" s="22"/>
      <c r="K282" s="122">
        <v>45</v>
      </c>
      <c r="L282" s="99">
        <f>F286*E282</f>
        <v>0</v>
      </c>
      <c r="M282" s="54"/>
      <c r="O282" s="194">
        <v>23</v>
      </c>
    </row>
    <row r="283" spans="1:15" x14ac:dyDescent="0.35">
      <c r="A283" s="211"/>
      <c r="B283" s="106"/>
      <c r="C283" s="109"/>
      <c r="D283" s="112"/>
      <c r="E283" s="218"/>
      <c r="F283" s="23">
        <v>0</v>
      </c>
      <c r="G283" s="24"/>
      <c r="H283" s="24">
        <f>E282*F283</f>
        <v>0</v>
      </c>
      <c r="I283" s="24"/>
      <c r="J283" s="24"/>
      <c r="K283" s="123"/>
      <c r="L283" s="100"/>
      <c r="M283" s="54"/>
      <c r="O283" s="195"/>
    </row>
    <row r="284" spans="1:15" x14ac:dyDescent="0.35">
      <c r="A284" s="211"/>
      <c r="B284" s="106"/>
      <c r="C284" s="109"/>
      <c r="D284" s="112"/>
      <c r="E284" s="218"/>
      <c r="F284" s="23">
        <v>0</v>
      </c>
      <c r="G284" s="24"/>
      <c r="H284" s="24"/>
      <c r="I284" s="24">
        <f>E282*F284</f>
        <v>0</v>
      </c>
      <c r="J284" s="24"/>
      <c r="K284" s="123"/>
      <c r="L284" s="100"/>
      <c r="M284" s="54"/>
      <c r="O284" s="195"/>
    </row>
    <row r="285" spans="1:15" x14ac:dyDescent="0.35">
      <c r="A285" s="211"/>
      <c r="B285" s="106"/>
      <c r="C285" s="109"/>
      <c r="D285" s="112"/>
      <c r="E285" s="218"/>
      <c r="F285" s="23">
        <v>0</v>
      </c>
      <c r="G285" s="24"/>
      <c r="H285" s="24"/>
      <c r="I285" s="24"/>
      <c r="J285" s="24">
        <f>E282*F285</f>
        <v>0</v>
      </c>
      <c r="K285" s="123"/>
      <c r="L285" s="100"/>
      <c r="M285" s="54"/>
      <c r="O285" s="195"/>
    </row>
    <row r="286" spans="1:15" x14ac:dyDescent="0.35">
      <c r="A286" s="212"/>
      <c r="B286" s="107"/>
      <c r="C286" s="110"/>
      <c r="D286" s="113"/>
      <c r="E286" s="219"/>
      <c r="F286" s="25">
        <f>SUM(F282:F285)</f>
        <v>0</v>
      </c>
      <c r="G286" s="26"/>
      <c r="H286" s="26"/>
      <c r="I286" s="26"/>
      <c r="J286" s="26"/>
      <c r="K286" s="124"/>
      <c r="L286" s="101"/>
      <c r="M286" s="54"/>
      <c r="O286" s="196"/>
    </row>
    <row r="287" spans="1:15" x14ac:dyDescent="0.35">
      <c r="A287" s="210">
        <v>55</v>
      </c>
      <c r="B287" s="105"/>
      <c r="C287" s="108" t="s">
        <v>249</v>
      </c>
      <c r="D287" s="111" t="s">
        <v>23</v>
      </c>
      <c r="E287" s="194">
        <v>220</v>
      </c>
      <c r="F287" s="21">
        <v>0</v>
      </c>
      <c r="G287" s="22">
        <f>E287*F287</f>
        <v>0</v>
      </c>
      <c r="H287" s="22"/>
      <c r="I287" s="22"/>
      <c r="J287" s="22"/>
      <c r="K287" s="197">
        <v>235</v>
      </c>
      <c r="L287" s="99">
        <f>F291*E287</f>
        <v>0</v>
      </c>
      <c r="M287" s="54"/>
      <c r="O287" s="194">
        <v>23</v>
      </c>
    </row>
    <row r="288" spans="1:15" x14ac:dyDescent="0.35">
      <c r="A288" s="211"/>
      <c r="B288" s="106"/>
      <c r="C288" s="109"/>
      <c r="D288" s="112"/>
      <c r="E288" s="195"/>
      <c r="F288" s="23">
        <v>0</v>
      </c>
      <c r="G288" s="24"/>
      <c r="H288" s="24">
        <f>E287*F288</f>
        <v>0</v>
      </c>
      <c r="I288" s="24"/>
      <c r="J288" s="24"/>
      <c r="K288" s="198"/>
      <c r="L288" s="100"/>
      <c r="M288" s="54"/>
      <c r="O288" s="195"/>
    </row>
    <row r="289" spans="1:15" x14ac:dyDescent="0.35">
      <c r="A289" s="211"/>
      <c r="B289" s="106"/>
      <c r="C289" s="109"/>
      <c r="D289" s="112"/>
      <c r="E289" s="195"/>
      <c r="F289" s="23">
        <v>0</v>
      </c>
      <c r="G289" s="24"/>
      <c r="H289" s="24"/>
      <c r="I289" s="24">
        <f>E287*F289</f>
        <v>0</v>
      </c>
      <c r="J289" s="24"/>
      <c r="K289" s="198"/>
      <c r="L289" s="100"/>
      <c r="M289" s="54"/>
      <c r="O289" s="195"/>
    </row>
    <row r="290" spans="1:15" x14ac:dyDescent="0.35">
      <c r="A290" s="211"/>
      <c r="B290" s="106"/>
      <c r="C290" s="109"/>
      <c r="D290" s="112"/>
      <c r="E290" s="195"/>
      <c r="F290" s="23">
        <v>0</v>
      </c>
      <c r="G290" s="24"/>
      <c r="H290" s="24"/>
      <c r="I290" s="24"/>
      <c r="J290" s="24">
        <f>E287*F290</f>
        <v>0</v>
      </c>
      <c r="K290" s="198"/>
      <c r="L290" s="100"/>
      <c r="M290" s="54"/>
      <c r="O290" s="195"/>
    </row>
    <row r="291" spans="1:15" x14ac:dyDescent="0.35">
      <c r="A291" s="212"/>
      <c r="B291" s="107"/>
      <c r="C291" s="110"/>
      <c r="D291" s="113"/>
      <c r="E291" s="196"/>
      <c r="F291" s="25">
        <f>SUM(F287:F290)</f>
        <v>0</v>
      </c>
      <c r="G291" s="26"/>
      <c r="H291" s="26"/>
      <c r="I291" s="26"/>
      <c r="J291" s="26"/>
      <c r="K291" s="199"/>
      <c r="L291" s="101"/>
      <c r="M291" s="54"/>
      <c r="O291" s="196"/>
    </row>
    <row r="292" spans="1:15" x14ac:dyDescent="0.35">
      <c r="A292" s="210">
        <v>56</v>
      </c>
      <c r="B292" s="105"/>
      <c r="C292" s="108" t="s">
        <v>250</v>
      </c>
      <c r="D292" s="111" t="s">
        <v>24</v>
      </c>
      <c r="E292" s="194">
        <v>12</v>
      </c>
      <c r="F292" s="21">
        <v>0</v>
      </c>
      <c r="G292" s="22">
        <f>E292*F292</f>
        <v>0</v>
      </c>
      <c r="H292" s="22"/>
      <c r="I292" s="22"/>
      <c r="J292" s="22"/>
      <c r="K292" s="122">
        <v>12</v>
      </c>
      <c r="L292" s="99">
        <f>F296*E292</f>
        <v>0</v>
      </c>
      <c r="M292" s="54"/>
      <c r="O292" s="194">
        <v>3</v>
      </c>
    </row>
    <row r="293" spans="1:15" x14ac:dyDescent="0.35">
      <c r="A293" s="211"/>
      <c r="B293" s="106"/>
      <c r="C293" s="109"/>
      <c r="D293" s="112"/>
      <c r="E293" s="195"/>
      <c r="F293" s="23">
        <v>0</v>
      </c>
      <c r="G293" s="24"/>
      <c r="H293" s="24">
        <f>E292*F293</f>
        <v>0</v>
      </c>
      <c r="I293" s="24"/>
      <c r="J293" s="24"/>
      <c r="K293" s="123"/>
      <c r="L293" s="100"/>
      <c r="M293" s="54"/>
      <c r="O293" s="195"/>
    </row>
    <row r="294" spans="1:15" x14ac:dyDescent="0.35">
      <c r="A294" s="211"/>
      <c r="B294" s="106"/>
      <c r="C294" s="109"/>
      <c r="D294" s="112"/>
      <c r="E294" s="195"/>
      <c r="F294" s="23">
        <v>0</v>
      </c>
      <c r="G294" s="24"/>
      <c r="H294" s="24"/>
      <c r="I294" s="24">
        <f>E292*F294</f>
        <v>0</v>
      </c>
      <c r="J294" s="24"/>
      <c r="K294" s="123"/>
      <c r="L294" s="100"/>
      <c r="M294" s="54"/>
      <c r="O294" s="195"/>
    </row>
    <row r="295" spans="1:15" x14ac:dyDescent="0.35">
      <c r="A295" s="211"/>
      <c r="B295" s="106"/>
      <c r="C295" s="109"/>
      <c r="D295" s="112"/>
      <c r="E295" s="195"/>
      <c r="F295" s="23">
        <v>0</v>
      </c>
      <c r="G295" s="24"/>
      <c r="H295" s="24"/>
      <c r="I295" s="24"/>
      <c r="J295" s="24">
        <f>E292*F295</f>
        <v>0</v>
      </c>
      <c r="K295" s="123"/>
      <c r="L295" s="100"/>
      <c r="M295" s="54"/>
      <c r="O295" s="195"/>
    </row>
    <row r="296" spans="1:15" x14ac:dyDescent="0.35">
      <c r="A296" s="212"/>
      <c r="B296" s="107"/>
      <c r="C296" s="110"/>
      <c r="D296" s="113"/>
      <c r="E296" s="196"/>
      <c r="F296" s="25">
        <f>SUM(F292:F295)</f>
        <v>0</v>
      </c>
      <c r="G296" s="26"/>
      <c r="H296" s="26"/>
      <c r="I296" s="26"/>
      <c r="J296" s="26"/>
      <c r="K296" s="124"/>
      <c r="L296" s="101"/>
      <c r="M296" s="54"/>
      <c r="O296" s="196"/>
    </row>
    <row r="297" spans="1:15" x14ac:dyDescent="0.35">
      <c r="A297" s="210">
        <v>57</v>
      </c>
      <c r="B297" s="105"/>
      <c r="C297" s="108" t="s">
        <v>251</v>
      </c>
      <c r="D297" s="111" t="s">
        <v>23</v>
      </c>
      <c r="E297" s="194">
        <v>65</v>
      </c>
      <c r="F297" s="21">
        <v>0</v>
      </c>
      <c r="G297" s="22">
        <f>E297*F297</f>
        <v>0</v>
      </c>
      <c r="H297" s="22"/>
      <c r="I297" s="22"/>
      <c r="J297" s="22"/>
      <c r="K297" s="151" t="s">
        <v>368</v>
      </c>
      <c r="L297" s="99">
        <f>F301*E297</f>
        <v>0</v>
      </c>
      <c r="M297" s="54"/>
      <c r="O297" s="194">
        <v>23</v>
      </c>
    </row>
    <row r="298" spans="1:15" x14ac:dyDescent="0.35">
      <c r="A298" s="211"/>
      <c r="B298" s="106"/>
      <c r="C298" s="109"/>
      <c r="D298" s="112"/>
      <c r="E298" s="195"/>
      <c r="F298" s="23">
        <v>0</v>
      </c>
      <c r="G298" s="24"/>
      <c r="H298" s="24">
        <f>E297*F298</f>
        <v>0</v>
      </c>
      <c r="I298" s="24"/>
      <c r="J298" s="24"/>
      <c r="K298" s="152"/>
      <c r="L298" s="100"/>
      <c r="M298" s="54"/>
      <c r="O298" s="195"/>
    </row>
    <row r="299" spans="1:15" x14ac:dyDescent="0.35">
      <c r="A299" s="211"/>
      <c r="B299" s="106"/>
      <c r="C299" s="109"/>
      <c r="D299" s="112"/>
      <c r="E299" s="195"/>
      <c r="F299" s="23">
        <v>0</v>
      </c>
      <c r="G299" s="24"/>
      <c r="H299" s="24"/>
      <c r="I299" s="24">
        <f>E297*F299</f>
        <v>0</v>
      </c>
      <c r="J299" s="24"/>
      <c r="K299" s="152"/>
      <c r="L299" s="100"/>
      <c r="M299" s="54"/>
      <c r="O299" s="195"/>
    </row>
    <row r="300" spans="1:15" x14ac:dyDescent="0.35">
      <c r="A300" s="211"/>
      <c r="B300" s="106"/>
      <c r="C300" s="109"/>
      <c r="D300" s="112"/>
      <c r="E300" s="195"/>
      <c r="F300" s="23">
        <v>0</v>
      </c>
      <c r="G300" s="24"/>
      <c r="H300" s="24"/>
      <c r="I300" s="24"/>
      <c r="J300" s="24">
        <f>E297*F300</f>
        <v>0</v>
      </c>
      <c r="K300" s="152"/>
      <c r="L300" s="100"/>
      <c r="M300" s="54"/>
      <c r="O300" s="195"/>
    </row>
    <row r="301" spans="1:15" x14ac:dyDescent="0.35">
      <c r="A301" s="212"/>
      <c r="B301" s="107"/>
      <c r="C301" s="110"/>
      <c r="D301" s="113"/>
      <c r="E301" s="196"/>
      <c r="F301" s="25">
        <f>SUM(F297:F300)</f>
        <v>0</v>
      </c>
      <c r="G301" s="26"/>
      <c r="H301" s="26"/>
      <c r="I301" s="26"/>
      <c r="J301" s="26"/>
      <c r="K301" s="153"/>
      <c r="L301" s="101"/>
      <c r="M301" s="54"/>
      <c r="O301" s="196"/>
    </row>
    <row r="302" spans="1:15" x14ac:dyDescent="0.35">
      <c r="A302" s="210">
        <v>58</v>
      </c>
      <c r="B302" s="105"/>
      <c r="C302" s="108" t="s">
        <v>252</v>
      </c>
      <c r="D302" s="111" t="s">
        <v>24</v>
      </c>
      <c r="E302" s="194">
        <v>4</v>
      </c>
      <c r="F302" s="21">
        <v>0</v>
      </c>
      <c r="G302" s="22">
        <f>E302*F302</f>
        <v>0</v>
      </c>
      <c r="H302" s="22"/>
      <c r="I302" s="22"/>
      <c r="J302" s="22"/>
      <c r="K302" s="122">
        <v>4</v>
      </c>
      <c r="L302" s="99">
        <f>F306*E302</f>
        <v>0</v>
      </c>
      <c r="M302" s="54"/>
      <c r="O302" s="194">
        <v>3</v>
      </c>
    </row>
    <row r="303" spans="1:15" x14ac:dyDescent="0.35">
      <c r="A303" s="211"/>
      <c r="B303" s="106"/>
      <c r="C303" s="109"/>
      <c r="D303" s="112"/>
      <c r="E303" s="195"/>
      <c r="F303" s="23">
        <v>0</v>
      </c>
      <c r="G303" s="24"/>
      <c r="H303" s="24">
        <f>E302*F303</f>
        <v>0</v>
      </c>
      <c r="I303" s="24"/>
      <c r="J303" s="24"/>
      <c r="K303" s="123"/>
      <c r="L303" s="100"/>
      <c r="M303" s="54"/>
      <c r="O303" s="195"/>
    </row>
    <row r="304" spans="1:15" x14ac:dyDescent="0.35">
      <c r="A304" s="211"/>
      <c r="B304" s="106"/>
      <c r="C304" s="109"/>
      <c r="D304" s="112"/>
      <c r="E304" s="195"/>
      <c r="F304" s="23">
        <v>0</v>
      </c>
      <c r="G304" s="24"/>
      <c r="H304" s="24"/>
      <c r="I304" s="24">
        <f>E302*F304</f>
        <v>0</v>
      </c>
      <c r="J304" s="24"/>
      <c r="K304" s="123"/>
      <c r="L304" s="100"/>
      <c r="M304" s="54"/>
      <c r="O304" s="195"/>
    </row>
    <row r="305" spans="1:15" x14ac:dyDescent="0.35">
      <c r="A305" s="211"/>
      <c r="B305" s="106"/>
      <c r="C305" s="109"/>
      <c r="D305" s="112"/>
      <c r="E305" s="195"/>
      <c r="F305" s="23">
        <v>0</v>
      </c>
      <c r="G305" s="24"/>
      <c r="H305" s="24"/>
      <c r="I305" s="24"/>
      <c r="J305" s="24">
        <f>E302*F305</f>
        <v>0</v>
      </c>
      <c r="K305" s="123"/>
      <c r="L305" s="100"/>
      <c r="M305" s="54"/>
      <c r="O305" s="195"/>
    </row>
    <row r="306" spans="1:15" x14ac:dyDescent="0.35">
      <c r="A306" s="212"/>
      <c r="B306" s="107"/>
      <c r="C306" s="110"/>
      <c r="D306" s="113"/>
      <c r="E306" s="196"/>
      <c r="F306" s="25">
        <f>SUM(F302:F305)</f>
        <v>0</v>
      </c>
      <c r="G306" s="26"/>
      <c r="H306" s="26"/>
      <c r="I306" s="26"/>
      <c r="J306" s="26"/>
      <c r="K306" s="124"/>
      <c r="L306" s="101"/>
      <c r="M306" s="54"/>
      <c r="O306" s="196"/>
    </row>
    <row r="307" spans="1:15" x14ac:dyDescent="0.35">
      <c r="A307" s="210">
        <v>59</v>
      </c>
      <c r="B307" s="105"/>
      <c r="C307" s="108" t="s">
        <v>253</v>
      </c>
      <c r="D307" s="111" t="s">
        <v>23</v>
      </c>
      <c r="E307" s="194">
        <v>126</v>
      </c>
      <c r="F307" s="21">
        <v>0</v>
      </c>
      <c r="G307" s="22">
        <f>E307*F307</f>
        <v>0</v>
      </c>
      <c r="H307" s="22"/>
      <c r="I307" s="22"/>
      <c r="J307" s="22"/>
      <c r="K307" s="151" t="s">
        <v>368</v>
      </c>
      <c r="L307" s="99">
        <f>F311*E307</f>
        <v>0</v>
      </c>
      <c r="M307" s="54"/>
      <c r="O307" s="194">
        <v>23</v>
      </c>
    </row>
    <row r="308" spans="1:15" x14ac:dyDescent="0.35">
      <c r="A308" s="211"/>
      <c r="B308" s="106"/>
      <c r="C308" s="109"/>
      <c r="D308" s="112"/>
      <c r="E308" s="195"/>
      <c r="F308" s="23">
        <v>0</v>
      </c>
      <c r="G308" s="24"/>
      <c r="H308" s="24">
        <f>E307*F308</f>
        <v>0</v>
      </c>
      <c r="I308" s="24"/>
      <c r="J308" s="24"/>
      <c r="K308" s="152"/>
      <c r="L308" s="100"/>
      <c r="M308" s="54"/>
      <c r="O308" s="195"/>
    </row>
    <row r="309" spans="1:15" x14ac:dyDescent="0.35">
      <c r="A309" s="211"/>
      <c r="B309" s="106"/>
      <c r="C309" s="109"/>
      <c r="D309" s="112"/>
      <c r="E309" s="195"/>
      <c r="F309" s="23">
        <v>0</v>
      </c>
      <c r="G309" s="24"/>
      <c r="H309" s="24"/>
      <c r="I309" s="24">
        <f>E307*F309</f>
        <v>0</v>
      </c>
      <c r="J309" s="24"/>
      <c r="K309" s="152"/>
      <c r="L309" s="100"/>
      <c r="M309" s="54"/>
      <c r="O309" s="195"/>
    </row>
    <row r="310" spans="1:15" x14ac:dyDescent="0.35">
      <c r="A310" s="211"/>
      <c r="B310" s="106"/>
      <c r="C310" s="109"/>
      <c r="D310" s="112"/>
      <c r="E310" s="195"/>
      <c r="F310" s="23">
        <v>0</v>
      </c>
      <c r="G310" s="24"/>
      <c r="H310" s="24"/>
      <c r="I310" s="24"/>
      <c r="J310" s="24">
        <f>E307*F310</f>
        <v>0</v>
      </c>
      <c r="K310" s="152"/>
      <c r="L310" s="100"/>
      <c r="M310" s="54"/>
      <c r="O310" s="195"/>
    </row>
    <row r="311" spans="1:15" x14ac:dyDescent="0.35">
      <c r="A311" s="212"/>
      <c r="B311" s="107"/>
      <c r="C311" s="110"/>
      <c r="D311" s="113"/>
      <c r="E311" s="196"/>
      <c r="F311" s="25">
        <f>SUM(F307:F310)</f>
        <v>0</v>
      </c>
      <c r="G311" s="26"/>
      <c r="H311" s="26"/>
      <c r="I311" s="26"/>
      <c r="J311" s="26"/>
      <c r="K311" s="153"/>
      <c r="L311" s="101"/>
      <c r="M311" s="54"/>
      <c r="O311" s="196"/>
    </row>
    <row r="312" spans="1:15" x14ac:dyDescent="0.35">
      <c r="A312" s="210">
        <v>60</v>
      </c>
      <c r="B312" s="105"/>
      <c r="C312" s="108" t="s">
        <v>254</v>
      </c>
      <c r="D312" s="111" t="s">
        <v>24</v>
      </c>
      <c r="E312" s="194">
        <v>10</v>
      </c>
      <c r="F312" s="21">
        <v>0</v>
      </c>
      <c r="G312" s="22">
        <f>E312*F312</f>
        <v>0</v>
      </c>
      <c r="H312" s="22"/>
      <c r="I312" s="22"/>
      <c r="J312" s="22"/>
      <c r="K312" s="122">
        <v>10</v>
      </c>
      <c r="L312" s="99">
        <f>F316*E312</f>
        <v>0</v>
      </c>
      <c r="M312" s="54"/>
      <c r="O312" s="194">
        <v>3</v>
      </c>
    </row>
    <row r="313" spans="1:15" x14ac:dyDescent="0.35">
      <c r="A313" s="211"/>
      <c r="B313" s="106"/>
      <c r="C313" s="109"/>
      <c r="D313" s="112"/>
      <c r="E313" s="195"/>
      <c r="F313" s="23">
        <v>0</v>
      </c>
      <c r="G313" s="24"/>
      <c r="H313" s="24">
        <f>E312*F313</f>
        <v>0</v>
      </c>
      <c r="I313" s="24"/>
      <c r="J313" s="24"/>
      <c r="K313" s="123"/>
      <c r="L313" s="100"/>
      <c r="M313" s="54"/>
      <c r="O313" s="195"/>
    </row>
    <row r="314" spans="1:15" x14ac:dyDescent="0.35">
      <c r="A314" s="211"/>
      <c r="B314" s="106"/>
      <c r="C314" s="109"/>
      <c r="D314" s="112"/>
      <c r="E314" s="195"/>
      <c r="F314" s="23">
        <v>0</v>
      </c>
      <c r="G314" s="24"/>
      <c r="H314" s="24"/>
      <c r="I314" s="24">
        <f>E312*F314</f>
        <v>0</v>
      </c>
      <c r="J314" s="24"/>
      <c r="K314" s="123"/>
      <c r="L314" s="100"/>
      <c r="M314" s="54"/>
      <c r="O314" s="195"/>
    </row>
    <row r="315" spans="1:15" x14ac:dyDescent="0.35">
      <c r="A315" s="211"/>
      <c r="B315" s="106"/>
      <c r="C315" s="109"/>
      <c r="D315" s="112"/>
      <c r="E315" s="195"/>
      <c r="F315" s="23">
        <v>0</v>
      </c>
      <c r="G315" s="24"/>
      <c r="H315" s="24"/>
      <c r="I315" s="24"/>
      <c r="J315" s="24">
        <f>E312*F315</f>
        <v>0</v>
      </c>
      <c r="K315" s="123"/>
      <c r="L315" s="100"/>
      <c r="M315" s="54"/>
      <c r="O315" s="195"/>
    </row>
    <row r="316" spans="1:15" x14ac:dyDescent="0.35">
      <c r="A316" s="212"/>
      <c r="B316" s="107"/>
      <c r="C316" s="110"/>
      <c r="D316" s="113"/>
      <c r="E316" s="196"/>
      <c r="F316" s="25">
        <f>SUM(F312:F315)</f>
        <v>0</v>
      </c>
      <c r="G316" s="26"/>
      <c r="H316" s="26"/>
      <c r="I316" s="26"/>
      <c r="J316" s="26"/>
      <c r="K316" s="124"/>
      <c r="L316" s="101"/>
      <c r="M316" s="54"/>
      <c r="O316" s="196"/>
    </row>
    <row r="317" spans="1:15" x14ac:dyDescent="0.35">
      <c r="A317" s="210">
        <v>61</v>
      </c>
      <c r="B317" s="105"/>
      <c r="C317" s="108" t="s">
        <v>255</v>
      </c>
      <c r="D317" s="111" t="s">
        <v>23</v>
      </c>
      <c r="E317" s="194">
        <v>24</v>
      </c>
      <c r="F317" s="21">
        <v>0</v>
      </c>
      <c r="G317" s="22">
        <f>E317*F317</f>
        <v>0</v>
      </c>
      <c r="H317" s="22"/>
      <c r="I317" s="22"/>
      <c r="J317" s="22"/>
      <c r="K317" s="151" t="s">
        <v>368</v>
      </c>
      <c r="L317" s="99">
        <f>F321*E317</f>
        <v>0</v>
      </c>
      <c r="M317" s="54"/>
      <c r="O317" s="194">
        <v>23</v>
      </c>
    </row>
    <row r="318" spans="1:15" x14ac:dyDescent="0.35">
      <c r="A318" s="211"/>
      <c r="B318" s="106"/>
      <c r="C318" s="109"/>
      <c r="D318" s="112"/>
      <c r="E318" s="195"/>
      <c r="F318" s="23">
        <v>0</v>
      </c>
      <c r="G318" s="24"/>
      <c r="H318" s="24">
        <f>E317*F318</f>
        <v>0</v>
      </c>
      <c r="I318" s="24"/>
      <c r="J318" s="24"/>
      <c r="K318" s="152"/>
      <c r="L318" s="100"/>
      <c r="M318" s="54"/>
      <c r="O318" s="195"/>
    </row>
    <row r="319" spans="1:15" x14ac:dyDescent="0.35">
      <c r="A319" s="211"/>
      <c r="B319" s="106"/>
      <c r="C319" s="109"/>
      <c r="D319" s="112"/>
      <c r="E319" s="195"/>
      <c r="F319" s="23">
        <v>0</v>
      </c>
      <c r="G319" s="24"/>
      <c r="H319" s="24"/>
      <c r="I319" s="24">
        <f>E317*F319</f>
        <v>0</v>
      </c>
      <c r="J319" s="24"/>
      <c r="K319" s="152"/>
      <c r="L319" s="100"/>
      <c r="M319" s="54"/>
      <c r="O319" s="195"/>
    </row>
    <row r="320" spans="1:15" x14ac:dyDescent="0.35">
      <c r="A320" s="211"/>
      <c r="B320" s="106"/>
      <c r="C320" s="109"/>
      <c r="D320" s="112"/>
      <c r="E320" s="195"/>
      <c r="F320" s="23">
        <v>0</v>
      </c>
      <c r="G320" s="24"/>
      <c r="H320" s="24"/>
      <c r="I320" s="24"/>
      <c r="J320" s="24">
        <f>E317*F320</f>
        <v>0</v>
      </c>
      <c r="K320" s="152"/>
      <c r="L320" s="100"/>
      <c r="M320" s="54"/>
      <c r="O320" s="195"/>
    </row>
    <row r="321" spans="1:15" x14ac:dyDescent="0.35">
      <c r="A321" s="212"/>
      <c r="B321" s="107"/>
      <c r="C321" s="110"/>
      <c r="D321" s="113"/>
      <c r="E321" s="196"/>
      <c r="F321" s="25">
        <f>SUM(F317:F320)</f>
        <v>0</v>
      </c>
      <c r="G321" s="26"/>
      <c r="H321" s="26"/>
      <c r="I321" s="26"/>
      <c r="J321" s="26"/>
      <c r="K321" s="153"/>
      <c r="L321" s="101"/>
      <c r="M321" s="54"/>
      <c r="O321" s="196"/>
    </row>
    <row r="322" spans="1:15" x14ac:dyDescent="0.35">
      <c r="A322" s="210">
        <v>62</v>
      </c>
      <c r="B322" s="105"/>
      <c r="C322" s="108" t="s">
        <v>256</v>
      </c>
      <c r="D322" s="111" t="s">
        <v>24</v>
      </c>
      <c r="E322" s="194">
        <v>3</v>
      </c>
      <c r="F322" s="21">
        <v>0</v>
      </c>
      <c r="G322" s="22">
        <f>E322*F322</f>
        <v>0</v>
      </c>
      <c r="H322" s="22"/>
      <c r="I322" s="22"/>
      <c r="J322" s="22"/>
      <c r="K322" s="122">
        <v>3</v>
      </c>
      <c r="L322" s="99">
        <f>F326*E322</f>
        <v>0</v>
      </c>
      <c r="M322" s="54"/>
      <c r="O322" s="194">
        <v>3</v>
      </c>
    </row>
    <row r="323" spans="1:15" x14ac:dyDescent="0.35">
      <c r="A323" s="211"/>
      <c r="B323" s="106"/>
      <c r="C323" s="109"/>
      <c r="D323" s="112"/>
      <c r="E323" s="195"/>
      <c r="F323" s="23">
        <v>0</v>
      </c>
      <c r="G323" s="24"/>
      <c r="H323" s="24">
        <f>E322*F323</f>
        <v>0</v>
      </c>
      <c r="I323" s="24"/>
      <c r="J323" s="24"/>
      <c r="K323" s="123"/>
      <c r="L323" s="100"/>
      <c r="M323" s="54"/>
      <c r="O323" s="195"/>
    </row>
    <row r="324" spans="1:15" x14ac:dyDescent="0.35">
      <c r="A324" s="211"/>
      <c r="B324" s="106"/>
      <c r="C324" s="109"/>
      <c r="D324" s="112"/>
      <c r="E324" s="195"/>
      <c r="F324" s="23">
        <v>0</v>
      </c>
      <c r="G324" s="24"/>
      <c r="H324" s="24"/>
      <c r="I324" s="24">
        <f>E322*F324</f>
        <v>0</v>
      </c>
      <c r="J324" s="24"/>
      <c r="K324" s="123"/>
      <c r="L324" s="100"/>
      <c r="M324" s="54"/>
      <c r="O324" s="195"/>
    </row>
    <row r="325" spans="1:15" x14ac:dyDescent="0.35">
      <c r="A325" s="211"/>
      <c r="B325" s="106"/>
      <c r="C325" s="109"/>
      <c r="D325" s="112"/>
      <c r="E325" s="195"/>
      <c r="F325" s="23">
        <v>0</v>
      </c>
      <c r="G325" s="24"/>
      <c r="H325" s="24"/>
      <c r="I325" s="24"/>
      <c r="J325" s="24">
        <f>E322*F325</f>
        <v>0</v>
      </c>
      <c r="K325" s="123"/>
      <c r="L325" s="100"/>
      <c r="M325" s="54"/>
      <c r="O325" s="195"/>
    </row>
    <row r="326" spans="1:15" x14ac:dyDescent="0.35">
      <c r="A326" s="212"/>
      <c r="B326" s="107"/>
      <c r="C326" s="110"/>
      <c r="D326" s="113"/>
      <c r="E326" s="196"/>
      <c r="F326" s="25">
        <f>SUM(F322:F325)</f>
        <v>0</v>
      </c>
      <c r="G326" s="26"/>
      <c r="H326" s="26"/>
      <c r="I326" s="26"/>
      <c r="J326" s="26"/>
      <c r="K326" s="124"/>
      <c r="L326" s="101"/>
      <c r="M326" s="54"/>
      <c r="O326" s="196"/>
    </row>
    <row r="327" spans="1:15" x14ac:dyDescent="0.35">
      <c r="A327" s="18"/>
      <c r="B327" s="4"/>
      <c r="C327" s="142" t="s">
        <v>55</v>
      </c>
      <c r="D327" s="143"/>
      <c r="E327" s="143"/>
      <c r="F327" s="143"/>
      <c r="G327" s="144"/>
      <c r="H327" s="19"/>
      <c r="I327" s="19"/>
      <c r="J327" s="19"/>
      <c r="K327" s="80"/>
      <c r="L327" s="20"/>
    </row>
    <row r="328" spans="1:15" x14ac:dyDescent="0.35">
      <c r="A328" s="210">
        <v>63</v>
      </c>
      <c r="B328" s="213"/>
      <c r="C328" s="214" t="s">
        <v>310</v>
      </c>
      <c r="D328" s="111" t="s">
        <v>21</v>
      </c>
      <c r="E328" s="194">
        <v>170</v>
      </c>
      <c r="F328" s="21">
        <v>0</v>
      </c>
      <c r="G328" s="22">
        <f>E328*F328</f>
        <v>0</v>
      </c>
      <c r="H328" s="22"/>
      <c r="I328" s="22"/>
      <c r="J328" s="22"/>
      <c r="K328" s="151" t="s">
        <v>368</v>
      </c>
      <c r="L328" s="99">
        <f>F332*E328</f>
        <v>0</v>
      </c>
      <c r="O328" s="194">
        <v>500</v>
      </c>
    </row>
    <row r="329" spans="1:15" x14ac:dyDescent="0.35">
      <c r="A329" s="211"/>
      <c r="B329" s="213"/>
      <c r="C329" s="215"/>
      <c r="D329" s="112"/>
      <c r="E329" s="195"/>
      <c r="F329" s="23">
        <v>0</v>
      </c>
      <c r="G329" s="24"/>
      <c r="H329" s="24">
        <f>E328*F329</f>
        <v>0</v>
      </c>
      <c r="I329" s="24"/>
      <c r="J329" s="24"/>
      <c r="K329" s="152"/>
      <c r="L329" s="100"/>
      <c r="O329" s="195"/>
    </row>
    <row r="330" spans="1:15" x14ac:dyDescent="0.35">
      <c r="A330" s="211"/>
      <c r="B330" s="213"/>
      <c r="C330" s="215"/>
      <c r="D330" s="112"/>
      <c r="E330" s="195"/>
      <c r="F330" s="23">
        <v>0</v>
      </c>
      <c r="G330" s="24"/>
      <c r="H330" s="24"/>
      <c r="I330" s="24">
        <f>E328*F330</f>
        <v>0</v>
      </c>
      <c r="J330" s="24"/>
      <c r="K330" s="152"/>
      <c r="L330" s="100"/>
      <c r="O330" s="195"/>
    </row>
    <row r="331" spans="1:15" x14ac:dyDescent="0.35">
      <c r="A331" s="211"/>
      <c r="B331" s="213"/>
      <c r="C331" s="215"/>
      <c r="D331" s="112"/>
      <c r="E331" s="195"/>
      <c r="F331" s="23">
        <v>0</v>
      </c>
      <c r="G331" s="24"/>
      <c r="H331" s="24"/>
      <c r="I331" s="24"/>
      <c r="J331" s="24">
        <f>E328*F331</f>
        <v>0</v>
      </c>
      <c r="K331" s="152"/>
      <c r="L331" s="100"/>
      <c r="O331" s="195"/>
    </row>
    <row r="332" spans="1:15" x14ac:dyDescent="0.35">
      <c r="A332" s="212"/>
      <c r="B332" s="213"/>
      <c r="C332" s="216"/>
      <c r="D332" s="113"/>
      <c r="E332" s="196"/>
      <c r="F332" s="25">
        <f>SUM(F328:F331)</f>
        <v>0</v>
      </c>
      <c r="G332" s="26"/>
      <c r="H332" s="26"/>
      <c r="I332" s="26"/>
      <c r="J332" s="26"/>
      <c r="K332" s="153"/>
      <c r="L332" s="101"/>
      <c r="O332" s="196"/>
    </row>
    <row r="333" spans="1:15" x14ac:dyDescent="0.35">
      <c r="A333" s="210">
        <v>64</v>
      </c>
      <c r="B333" s="213"/>
      <c r="C333" s="214" t="s">
        <v>71</v>
      </c>
      <c r="D333" s="111" t="s">
        <v>21</v>
      </c>
      <c r="E333" s="194">
        <v>500</v>
      </c>
      <c r="F333" s="21">
        <v>0</v>
      </c>
      <c r="G333" s="22">
        <f>E333*F333</f>
        <v>0</v>
      </c>
      <c r="H333" s="22"/>
      <c r="I333" s="22"/>
      <c r="J333" s="22"/>
      <c r="K333" s="197">
        <v>490</v>
      </c>
      <c r="L333" s="99">
        <f>F337*E333</f>
        <v>0</v>
      </c>
      <c r="O333" s="194">
        <v>500</v>
      </c>
    </row>
    <row r="334" spans="1:15" x14ac:dyDescent="0.35">
      <c r="A334" s="211"/>
      <c r="B334" s="213"/>
      <c r="C334" s="215"/>
      <c r="D334" s="112"/>
      <c r="E334" s="195"/>
      <c r="F334" s="23">
        <v>0</v>
      </c>
      <c r="G334" s="24"/>
      <c r="H334" s="24">
        <f>E333*F334</f>
        <v>0</v>
      </c>
      <c r="I334" s="24"/>
      <c r="J334" s="24"/>
      <c r="K334" s="198"/>
      <c r="L334" s="100"/>
      <c r="O334" s="195"/>
    </row>
    <row r="335" spans="1:15" x14ac:dyDescent="0.35">
      <c r="A335" s="211"/>
      <c r="B335" s="213"/>
      <c r="C335" s="215"/>
      <c r="D335" s="112"/>
      <c r="E335" s="195"/>
      <c r="F335" s="23">
        <v>0</v>
      </c>
      <c r="G335" s="24"/>
      <c r="H335" s="24"/>
      <c r="I335" s="24">
        <f>E333*F335</f>
        <v>0</v>
      </c>
      <c r="J335" s="24"/>
      <c r="K335" s="198"/>
      <c r="L335" s="100"/>
      <c r="O335" s="195"/>
    </row>
    <row r="336" spans="1:15" x14ac:dyDescent="0.35">
      <c r="A336" s="211"/>
      <c r="B336" s="213"/>
      <c r="C336" s="215"/>
      <c r="D336" s="112"/>
      <c r="E336" s="195"/>
      <c r="F336" s="23">
        <v>0</v>
      </c>
      <c r="G336" s="24"/>
      <c r="H336" s="24"/>
      <c r="I336" s="24"/>
      <c r="J336" s="24">
        <f>E333*F336</f>
        <v>0</v>
      </c>
      <c r="K336" s="198"/>
      <c r="L336" s="100"/>
      <c r="O336" s="195"/>
    </row>
    <row r="337" spans="1:15" x14ac:dyDescent="0.35">
      <c r="A337" s="212"/>
      <c r="B337" s="213"/>
      <c r="C337" s="216"/>
      <c r="D337" s="113"/>
      <c r="E337" s="196"/>
      <c r="F337" s="25">
        <f>SUM(F333:F336)</f>
        <v>0</v>
      </c>
      <c r="G337" s="26"/>
      <c r="H337" s="26"/>
      <c r="I337" s="26"/>
      <c r="J337" s="26"/>
      <c r="K337" s="199"/>
      <c r="L337" s="101"/>
      <c r="O337" s="196"/>
    </row>
    <row r="338" spans="1:15" x14ac:dyDescent="0.35">
      <c r="A338" s="210">
        <v>65</v>
      </c>
      <c r="B338" s="213" t="s">
        <v>72</v>
      </c>
      <c r="C338" s="220" t="s">
        <v>98</v>
      </c>
      <c r="D338" s="119" t="s">
        <v>24</v>
      </c>
      <c r="E338" s="96">
        <v>1</v>
      </c>
      <c r="F338" s="21">
        <v>0</v>
      </c>
      <c r="G338" s="22">
        <f>E338*F338</f>
        <v>0</v>
      </c>
      <c r="H338" s="22"/>
      <c r="I338" s="22"/>
      <c r="J338" s="22"/>
      <c r="K338" s="77"/>
      <c r="L338" s="99">
        <f>F342*E338</f>
        <v>0</v>
      </c>
      <c r="O338" s="96">
        <v>1</v>
      </c>
    </row>
    <row r="339" spans="1:15" x14ac:dyDescent="0.35">
      <c r="A339" s="211"/>
      <c r="B339" s="213"/>
      <c r="C339" s="221"/>
      <c r="D339" s="120"/>
      <c r="E339" s="97"/>
      <c r="F339" s="23">
        <v>0</v>
      </c>
      <c r="G339" s="24"/>
      <c r="H339" s="24">
        <f>E338*F339</f>
        <v>0</v>
      </c>
      <c r="I339" s="24"/>
      <c r="J339" s="24"/>
      <c r="K339" s="78"/>
      <c r="L339" s="100"/>
      <c r="O339" s="97"/>
    </row>
    <row r="340" spans="1:15" x14ac:dyDescent="0.35">
      <c r="A340" s="211"/>
      <c r="B340" s="213"/>
      <c r="C340" s="221"/>
      <c r="D340" s="120"/>
      <c r="E340" s="97"/>
      <c r="F340" s="23">
        <v>0</v>
      </c>
      <c r="G340" s="24"/>
      <c r="H340" s="24"/>
      <c r="I340" s="24">
        <f>E338*F340</f>
        <v>0</v>
      </c>
      <c r="J340" s="24"/>
      <c r="K340" s="78"/>
      <c r="L340" s="100"/>
      <c r="O340" s="97"/>
    </row>
    <row r="341" spans="1:15" x14ac:dyDescent="0.35">
      <c r="A341" s="211"/>
      <c r="B341" s="213"/>
      <c r="C341" s="221"/>
      <c r="D341" s="120"/>
      <c r="E341" s="97"/>
      <c r="F341" s="23">
        <v>0</v>
      </c>
      <c r="G341" s="24"/>
      <c r="H341" s="24"/>
      <c r="I341" s="24"/>
      <c r="J341" s="24">
        <f>E338*F341</f>
        <v>0</v>
      </c>
      <c r="K341" s="78"/>
      <c r="L341" s="100"/>
      <c r="O341" s="97"/>
    </row>
    <row r="342" spans="1:15" x14ac:dyDescent="0.35">
      <c r="A342" s="212"/>
      <c r="B342" s="213"/>
      <c r="C342" s="221"/>
      <c r="D342" s="120"/>
      <c r="E342" s="97"/>
      <c r="F342" s="25">
        <f>SUM(F338:F341)</f>
        <v>0</v>
      </c>
      <c r="G342" s="26"/>
      <c r="H342" s="26"/>
      <c r="I342" s="26"/>
      <c r="J342" s="26"/>
      <c r="K342" s="79"/>
      <c r="L342" s="101"/>
      <c r="O342" s="97"/>
    </row>
    <row r="343" spans="1:15" x14ac:dyDescent="0.35">
      <c r="A343" s="210">
        <v>66</v>
      </c>
      <c r="B343" s="213" t="s">
        <v>74</v>
      </c>
      <c r="C343" s="220" t="s">
        <v>99</v>
      </c>
      <c r="D343" s="119" t="s">
        <v>24</v>
      </c>
      <c r="E343" s="96">
        <v>1</v>
      </c>
      <c r="F343" s="21">
        <v>0</v>
      </c>
      <c r="G343" s="22">
        <f>E343*F343</f>
        <v>0</v>
      </c>
      <c r="H343" s="22"/>
      <c r="I343" s="22"/>
      <c r="J343" s="22"/>
      <c r="K343" s="77"/>
      <c r="L343" s="99">
        <f>F347*E343</f>
        <v>0</v>
      </c>
      <c r="O343" s="96">
        <v>1</v>
      </c>
    </row>
    <row r="344" spans="1:15" x14ac:dyDescent="0.35">
      <c r="A344" s="211"/>
      <c r="B344" s="213"/>
      <c r="C344" s="221"/>
      <c r="D344" s="120"/>
      <c r="E344" s="97"/>
      <c r="F344" s="23">
        <v>0</v>
      </c>
      <c r="G344" s="24"/>
      <c r="H344" s="24">
        <f>E343*F344</f>
        <v>0</v>
      </c>
      <c r="I344" s="24"/>
      <c r="J344" s="24"/>
      <c r="K344" s="78"/>
      <c r="L344" s="100"/>
      <c r="O344" s="97"/>
    </row>
    <row r="345" spans="1:15" x14ac:dyDescent="0.35">
      <c r="A345" s="211"/>
      <c r="B345" s="213"/>
      <c r="C345" s="221"/>
      <c r="D345" s="120"/>
      <c r="E345" s="97"/>
      <c r="F345" s="23">
        <v>0</v>
      </c>
      <c r="G345" s="24"/>
      <c r="H345" s="24"/>
      <c r="I345" s="24">
        <f>E343*F345</f>
        <v>0</v>
      </c>
      <c r="J345" s="24"/>
      <c r="K345" s="78"/>
      <c r="L345" s="100"/>
      <c r="O345" s="97"/>
    </row>
    <row r="346" spans="1:15" x14ac:dyDescent="0.35">
      <c r="A346" s="211"/>
      <c r="B346" s="213"/>
      <c r="C346" s="221"/>
      <c r="D346" s="120"/>
      <c r="E346" s="97"/>
      <c r="F346" s="23">
        <v>0</v>
      </c>
      <c r="G346" s="24"/>
      <c r="H346" s="24"/>
      <c r="I346" s="24"/>
      <c r="J346" s="24">
        <f>E343*F346</f>
        <v>0</v>
      </c>
      <c r="K346" s="78"/>
      <c r="L346" s="100"/>
      <c r="O346" s="97"/>
    </row>
    <row r="347" spans="1:15" x14ac:dyDescent="0.35">
      <c r="A347" s="212"/>
      <c r="B347" s="213"/>
      <c r="C347" s="221"/>
      <c r="D347" s="120"/>
      <c r="E347" s="97"/>
      <c r="F347" s="25">
        <f>SUM(F343:F346)</f>
        <v>0</v>
      </c>
      <c r="G347" s="26"/>
      <c r="H347" s="26"/>
      <c r="I347" s="26"/>
      <c r="J347" s="26"/>
      <c r="K347" s="79"/>
      <c r="L347" s="101"/>
      <c r="O347" s="97"/>
    </row>
    <row r="348" spans="1:15" x14ac:dyDescent="0.35">
      <c r="A348" s="210">
        <v>67</v>
      </c>
      <c r="B348" s="213" t="s">
        <v>76</v>
      </c>
      <c r="C348" s="220" t="s">
        <v>100</v>
      </c>
      <c r="D348" s="119" t="s">
        <v>24</v>
      </c>
      <c r="E348" s="96">
        <v>2</v>
      </c>
      <c r="F348" s="21">
        <v>0</v>
      </c>
      <c r="G348" s="22">
        <f>E348*F348</f>
        <v>0</v>
      </c>
      <c r="H348" s="22"/>
      <c r="I348" s="22"/>
      <c r="J348" s="22"/>
      <c r="K348" s="77"/>
      <c r="L348" s="99">
        <f>F352*E348</f>
        <v>0</v>
      </c>
      <c r="O348" s="96">
        <v>2</v>
      </c>
    </row>
    <row r="349" spans="1:15" x14ac:dyDescent="0.35">
      <c r="A349" s="211"/>
      <c r="B349" s="213"/>
      <c r="C349" s="221"/>
      <c r="D349" s="120"/>
      <c r="E349" s="97"/>
      <c r="F349" s="23">
        <v>0</v>
      </c>
      <c r="G349" s="24"/>
      <c r="H349" s="24">
        <f>E348*F349</f>
        <v>0</v>
      </c>
      <c r="I349" s="24"/>
      <c r="J349" s="24"/>
      <c r="K349" s="78"/>
      <c r="L349" s="100"/>
      <c r="O349" s="97"/>
    </row>
    <row r="350" spans="1:15" x14ac:dyDescent="0.35">
      <c r="A350" s="211"/>
      <c r="B350" s="213"/>
      <c r="C350" s="221"/>
      <c r="D350" s="120"/>
      <c r="E350" s="97"/>
      <c r="F350" s="23">
        <v>0</v>
      </c>
      <c r="G350" s="24"/>
      <c r="H350" s="24"/>
      <c r="I350" s="24">
        <f>E348*F350</f>
        <v>0</v>
      </c>
      <c r="J350" s="24"/>
      <c r="K350" s="78"/>
      <c r="L350" s="100"/>
      <c r="O350" s="97"/>
    </row>
    <row r="351" spans="1:15" x14ac:dyDescent="0.35">
      <c r="A351" s="211"/>
      <c r="B351" s="213"/>
      <c r="C351" s="221"/>
      <c r="D351" s="120"/>
      <c r="E351" s="97"/>
      <c r="F351" s="23">
        <v>0</v>
      </c>
      <c r="G351" s="24"/>
      <c r="H351" s="24"/>
      <c r="I351" s="24"/>
      <c r="J351" s="24">
        <f>E348*F351</f>
        <v>0</v>
      </c>
      <c r="K351" s="78"/>
      <c r="L351" s="100"/>
      <c r="O351" s="97"/>
    </row>
    <row r="352" spans="1:15" x14ac:dyDescent="0.35">
      <c r="A352" s="212"/>
      <c r="B352" s="213"/>
      <c r="C352" s="221"/>
      <c r="D352" s="120"/>
      <c r="E352" s="97"/>
      <c r="F352" s="25">
        <f>SUM(F348:F351)</f>
        <v>0</v>
      </c>
      <c r="G352" s="26"/>
      <c r="H352" s="26"/>
      <c r="I352" s="26"/>
      <c r="J352" s="26"/>
      <c r="K352" s="79"/>
      <c r="L352" s="101"/>
      <c r="O352" s="97"/>
    </row>
    <row r="353" spans="1:15" x14ac:dyDescent="0.35">
      <c r="A353" s="210">
        <v>68</v>
      </c>
      <c r="B353" s="213" t="s">
        <v>78</v>
      </c>
      <c r="C353" s="220" t="s">
        <v>101</v>
      </c>
      <c r="D353" s="119" t="s">
        <v>24</v>
      </c>
      <c r="E353" s="96">
        <v>3</v>
      </c>
      <c r="F353" s="21">
        <v>0</v>
      </c>
      <c r="G353" s="22">
        <f>E353*F353</f>
        <v>0</v>
      </c>
      <c r="H353" s="22"/>
      <c r="I353" s="22"/>
      <c r="J353" s="22"/>
      <c r="K353" s="77"/>
      <c r="L353" s="99">
        <f>F357*E353</f>
        <v>0</v>
      </c>
      <c r="O353" s="96">
        <v>3</v>
      </c>
    </row>
    <row r="354" spans="1:15" x14ac:dyDescent="0.35">
      <c r="A354" s="211"/>
      <c r="B354" s="213"/>
      <c r="C354" s="221"/>
      <c r="D354" s="120"/>
      <c r="E354" s="97"/>
      <c r="F354" s="23">
        <v>0</v>
      </c>
      <c r="G354" s="24"/>
      <c r="H354" s="24">
        <f>E353*F354</f>
        <v>0</v>
      </c>
      <c r="I354" s="24"/>
      <c r="J354" s="24"/>
      <c r="K354" s="78"/>
      <c r="L354" s="100"/>
      <c r="O354" s="97"/>
    </row>
    <row r="355" spans="1:15" x14ac:dyDescent="0.35">
      <c r="A355" s="211"/>
      <c r="B355" s="213"/>
      <c r="C355" s="221"/>
      <c r="D355" s="120"/>
      <c r="E355" s="97"/>
      <c r="F355" s="23">
        <v>0</v>
      </c>
      <c r="G355" s="24"/>
      <c r="H355" s="24"/>
      <c r="I355" s="24">
        <f>E353*F355</f>
        <v>0</v>
      </c>
      <c r="J355" s="24"/>
      <c r="K355" s="78"/>
      <c r="L355" s="100"/>
      <c r="O355" s="97"/>
    </row>
    <row r="356" spans="1:15" x14ac:dyDescent="0.35">
      <c r="A356" s="211"/>
      <c r="B356" s="213"/>
      <c r="C356" s="221"/>
      <c r="D356" s="120"/>
      <c r="E356" s="97"/>
      <c r="F356" s="23">
        <v>0</v>
      </c>
      <c r="G356" s="24"/>
      <c r="H356" s="24"/>
      <c r="I356" s="24"/>
      <c r="J356" s="24">
        <f>E353*F356</f>
        <v>0</v>
      </c>
      <c r="K356" s="78"/>
      <c r="L356" s="100"/>
      <c r="O356" s="97"/>
    </row>
    <row r="357" spans="1:15" x14ac:dyDescent="0.35">
      <c r="A357" s="212"/>
      <c r="B357" s="213"/>
      <c r="C357" s="221"/>
      <c r="D357" s="120"/>
      <c r="E357" s="97"/>
      <c r="F357" s="25">
        <f>SUM(F353:F356)</f>
        <v>0</v>
      </c>
      <c r="G357" s="26"/>
      <c r="H357" s="26"/>
      <c r="I357" s="26"/>
      <c r="J357" s="26"/>
      <c r="K357" s="79"/>
      <c r="L357" s="101"/>
      <c r="O357" s="97"/>
    </row>
    <row r="358" spans="1:15" x14ac:dyDescent="0.35">
      <c r="A358" s="210">
        <v>69</v>
      </c>
      <c r="B358" s="213" t="s">
        <v>80</v>
      </c>
      <c r="C358" s="220" t="s">
        <v>102</v>
      </c>
      <c r="D358" s="119" t="s">
        <v>24</v>
      </c>
      <c r="E358" s="96">
        <v>1</v>
      </c>
      <c r="F358" s="21">
        <v>0</v>
      </c>
      <c r="G358" s="22">
        <f>E358*F358</f>
        <v>0</v>
      </c>
      <c r="H358" s="22"/>
      <c r="I358" s="22"/>
      <c r="J358" s="22"/>
      <c r="K358" s="77"/>
      <c r="L358" s="99">
        <f>F362*E358</f>
        <v>0</v>
      </c>
      <c r="O358" s="96">
        <v>1</v>
      </c>
    </row>
    <row r="359" spans="1:15" x14ac:dyDescent="0.35">
      <c r="A359" s="211"/>
      <c r="B359" s="213"/>
      <c r="C359" s="221"/>
      <c r="D359" s="120"/>
      <c r="E359" s="97"/>
      <c r="F359" s="23">
        <v>0</v>
      </c>
      <c r="G359" s="24"/>
      <c r="H359" s="24">
        <f>E358*F359</f>
        <v>0</v>
      </c>
      <c r="I359" s="24"/>
      <c r="J359" s="24"/>
      <c r="K359" s="78"/>
      <c r="L359" s="100"/>
      <c r="O359" s="97"/>
    </row>
    <row r="360" spans="1:15" x14ac:dyDescent="0.35">
      <c r="A360" s="211"/>
      <c r="B360" s="213"/>
      <c r="C360" s="221"/>
      <c r="D360" s="120"/>
      <c r="E360" s="97"/>
      <c r="F360" s="23">
        <v>0</v>
      </c>
      <c r="G360" s="24"/>
      <c r="H360" s="24"/>
      <c r="I360" s="24">
        <f>E358*F360</f>
        <v>0</v>
      </c>
      <c r="J360" s="24"/>
      <c r="K360" s="78"/>
      <c r="L360" s="100"/>
      <c r="O360" s="97"/>
    </row>
    <row r="361" spans="1:15" x14ac:dyDescent="0.35">
      <c r="A361" s="211"/>
      <c r="B361" s="213"/>
      <c r="C361" s="221"/>
      <c r="D361" s="120"/>
      <c r="E361" s="97"/>
      <c r="F361" s="23">
        <v>0</v>
      </c>
      <c r="G361" s="24"/>
      <c r="H361" s="24"/>
      <c r="I361" s="24"/>
      <c r="J361" s="24">
        <f>E358*F361</f>
        <v>0</v>
      </c>
      <c r="K361" s="78"/>
      <c r="L361" s="100"/>
      <c r="O361" s="97"/>
    </row>
    <row r="362" spans="1:15" x14ac:dyDescent="0.35">
      <c r="A362" s="212"/>
      <c r="B362" s="213"/>
      <c r="C362" s="221"/>
      <c r="D362" s="120"/>
      <c r="E362" s="97"/>
      <c r="F362" s="25">
        <f>SUM(F358:F361)</f>
        <v>0</v>
      </c>
      <c r="G362" s="26"/>
      <c r="H362" s="26"/>
      <c r="I362" s="26"/>
      <c r="J362" s="26"/>
      <c r="K362" s="79"/>
      <c r="L362" s="101"/>
      <c r="O362" s="97"/>
    </row>
    <row r="363" spans="1:15" x14ac:dyDescent="0.35">
      <c r="A363" s="210">
        <v>70</v>
      </c>
      <c r="B363" s="213" t="s">
        <v>81</v>
      </c>
      <c r="C363" s="220" t="s">
        <v>103</v>
      </c>
      <c r="D363" s="119" t="s">
        <v>24</v>
      </c>
      <c r="E363" s="96">
        <v>2</v>
      </c>
      <c r="F363" s="21">
        <v>0</v>
      </c>
      <c r="G363" s="22">
        <f>E363*F363</f>
        <v>0</v>
      </c>
      <c r="H363" s="22"/>
      <c r="I363" s="22"/>
      <c r="J363" s="22"/>
      <c r="K363" s="77"/>
      <c r="L363" s="99">
        <f>F367*E363</f>
        <v>0</v>
      </c>
      <c r="O363" s="96">
        <v>2</v>
      </c>
    </row>
    <row r="364" spans="1:15" x14ac:dyDescent="0.35">
      <c r="A364" s="211"/>
      <c r="B364" s="213"/>
      <c r="C364" s="221"/>
      <c r="D364" s="120"/>
      <c r="E364" s="97"/>
      <c r="F364" s="23">
        <v>0</v>
      </c>
      <c r="G364" s="24"/>
      <c r="H364" s="24">
        <f>E363*F364</f>
        <v>0</v>
      </c>
      <c r="I364" s="24"/>
      <c r="J364" s="24"/>
      <c r="K364" s="78"/>
      <c r="L364" s="100"/>
      <c r="O364" s="97"/>
    </row>
    <row r="365" spans="1:15" x14ac:dyDescent="0.35">
      <c r="A365" s="211"/>
      <c r="B365" s="213"/>
      <c r="C365" s="221"/>
      <c r="D365" s="120"/>
      <c r="E365" s="97"/>
      <c r="F365" s="23">
        <v>0</v>
      </c>
      <c r="G365" s="24"/>
      <c r="H365" s="24"/>
      <c r="I365" s="24">
        <f>E363*F365</f>
        <v>0</v>
      </c>
      <c r="J365" s="24"/>
      <c r="K365" s="78"/>
      <c r="L365" s="100"/>
      <c r="O365" s="97"/>
    </row>
    <row r="366" spans="1:15" x14ac:dyDescent="0.35">
      <c r="A366" s="211"/>
      <c r="B366" s="213"/>
      <c r="C366" s="221"/>
      <c r="D366" s="120"/>
      <c r="E366" s="97"/>
      <c r="F366" s="23">
        <v>0</v>
      </c>
      <c r="G366" s="24"/>
      <c r="H366" s="24"/>
      <c r="I366" s="24"/>
      <c r="J366" s="24">
        <f>E363*F366</f>
        <v>0</v>
      </c>
      <c r="K366" s="78"/>
      <c r="L366" s="100"/>
      <c r="O366" s="97"/>
    </row>
    <row r="367" spans="1:15" x14ac:dyDescent="0.35">
      <c r="A367" s="212"/>
      <c r="B367" s="213"/>
      <c r="C367" s="221"/>
      <c r="D367" s="120"/>
      <c r="E367" s="97"/>
      <c r="F367" s="25">
        <f>SUM(F363:F366)</f>
        <v>0</v>
      </c>
      <c r="G367" s="26"/>
      <c r="H367" s="26"/>
      <c r="I367" s="26"/>
      <c r="J367" s="26"/>
      <c r="K367" s="79"/>
      <c r="L367" s="101"/>
      <c r="O367" s="97"/>
    </row>
    <row r="368" spans="1:15" x14ac:dyDescent="0.35">
      <c r="A368" s="210">
        <v>71</v>
      </c>
      <c r="B368" s="213" t="s">
        <v>83</v>
      </c>
      <c r="C368" s="220" t="s">
        <v>104</v>
      </c>
      <c r="D368" s="119" t="s">
        <v>24</v>
      </c>
      <c r="E368" s="96">
        <v>2</v>
      </c>
      <c r="F368" s="21">
        <v>0</v>
      </c>
      <c r="G368" s="22">
        <f>E368*F368</f>
        <v>0</v>
      </c>
      <c r="H368" s="22"/>
      <c r="I368" s="22"/>
      <c r="J368" s="22"/>
      <c r="K368" s="77"/>
      <c r="L368" s="99">
        <f>F372*E368</f>
        <v>0</v>
      </c>
      <c r="O368" s="96">
        <v>2</v>
      </c>
    </row>
    <row r="369" spans="1:15" x14ac:dyDescent="0.35">
      <c r="A369" s="211"/>
      <c r="B369" s="213"/>
      <c r="C369" s="221"/>
      <c r="D369" s="120"/>
      <c r="E369" s="97"/>
      <c r="F369" s="23">
        <v>0</v>
      </c>
      <c r="G369" s="24"/>
      <c r="H369" s="24">
        <f>E368*F369</f>
        <v>0</v>
      </c>
      <c r="I369" s="24"/>
      <c r="J369" s="24"/>
      <c r="K369" s="78"/>
      <c r="L369" s="100"/>
      <c r="O369" s="97"/>
    </row>
    <row r="370" spans="1:15" x14ac:dyDescent="0.35">
      <c r="A370" s="211"/>
      <c r="B370" s="213"/>
      <c r="C370" s="221"/>
      <c r="D370" s="120"/>
      <c r="E370" s="97"/>
      <c r="F370" s="23">
        <v>0</v>
      </c>
      <c r="G370" s="24"/>
      <c r="H370" s="24"/>
      <c r="I370" s="24">
        <f>E368*F370</f>
        <v>0</v>
      </c>
      <c r="J370" s="24"/>
      <c r="K370" s="78"/>
      <c r="L370" s="100"/>
      <c r="O370" s="97"/>
    </row>
    <row r="371" spans="1:15" x14ac:dyDescent="0.35">
      <c r="A371" s="211"/>
      <c r="B371" s="213"/>
      <c r="C371" s="221"/>
      <c r="D371" s="120"/>
      <c r="E371" s="97"/>
      <c r="F371" s="23">
        <v>0</v>
      </c>
      <c r="G371" s="24"/>
      <c r="H371" s="24"/>
      <c r="I371" s="24"/>
      <c r="J371" s="24">
        <f>E368*F371</f>
        <v>0</v>
      </c>
      <c r="K371" s="78"/>
      <c r="L371" s="100"/>
      <c r="O371" s="97"/>
    </row>
    <row r="372" spans="1:15" x14ac:dyDescent="0.35">
      <c r="A372" s="212"/>
      <c r="B372" s="213"/>
      <c r="C372" s="221"/>
      <c r="D372" s="120"/>
      <c r="E372" s="97"/>
      <c r="F372" s="25">
        <f>SUM(F368:F371)</f>
        <v>0</v>
      </c>
      <c r="G372" s="26"/>
      <c r="H372" s="26"/>
      <c r="I372" s="26"/>
      <c r="J372" s="26"/>
      <c r="K372" s="79"/>
      <c r="L372" s="101"/>
      <c r="O372" s="97"/>
    </row>
    <row r="373" spans="1:15" x14ac:dyDescent="0.35">
      <c r="A373" s="210">
        <v>72</v>
      </c>
      <c r="B373" s="213" t="s">
        <v>86</v>
      </c>
      <c r="C373" s="220" t="s">
        <v>105</v>
      </c>
      <c r="D373" s="119" t="s">
        <v>24</v>
      </c>
      <c r="E373" s="96">
        <v>2</v>
      </c>
      <c r="F373" s="21">
        <v>0</v>
      </c>
      <c r="G373" s="22">
        <f>E373*F373</f>
        <v>0</v>
      </c>
      <c r="H373" s="22"/>
      <c r="I373" s="22"/>
      <c r="J373" s="22"/>
      <c r="K373" s="77"/>
      <c r="L373" s="99">
        <f>F377*E373</f>
        <v>0</v>
      </c>
      <c r="O373" s="96">
        <v>2</v>
      </c>
    </row>
    <row r="374" spans="1:15" x14ac:dyDescent="0.35">
      <c r="A374" s="211"/>
      <c r="B374" s="213"/>
      <c r="C374" s="221"/>
      <c r="D374" s="120"/>
      <c r="E374" s="97"/>
      <c r="F374" s="23">
        <v>0</v>
      </c>
      <c r="G374" s="24"/>
      <c r="H374" s="24">
        <f>E373*F374</f>
        <v>0</v>
      </c>
      <c r="I374" s="24"/>
      <c r="J374" s="24"/>
      <c r="K374" s="78"/>
      <c r="L374" s="100"/>
      <c r="O374" s="97"/>
    </row>
    <row r="375" spans="1:15" x14ac:dyDescent="0.35">
      <c r="A375" s="211"/>
      <c r="B375" s="213"/>
      <c r="C375" s="221"/>
      <c r="D375" s="120"/>
      <c r="E375" s="97"/>
      <c r="F375" s="23">
        <v>0</v>
      </c>
      <c r="G375" s="24"/>
      <c r="H375" s="24"/>
      <c r="I375" s="24">
        <f>E373*F375</f>
        <v>0</v>
      </c>
      <c r="J375" s="24"/>
      <c r="K375" s="78"/>
      <c r="L375" s="100"/>
      <c r="O375" s="97"/>
    </row>
    <row r="376" spans="1:15" x14ac:dyDescent="0.35">
      <c r="A376" s="211"/>
      <c r="B376" s="213"/>
      <c r="C376" s="221"/>
      <c r="D376" s="120"/>
      <c r="E376" s="97"/>
      <c r="F376" s="23">
        <v>0</v>
      </c>
      <c r="G376" s="24"/>
      <c r="H376" s="24"/>
      <c r="I376" s="24"/>
      <c r="J376" s="24">
        <f>E373*F376</f>
        <v>0</v>
      </c>
      <c r="K376" s="78"/>
      <c r="L376" s="100"/>
      <c r="O376" s="97"/>
    </row>
    <row r="377" spans="1:15" x14ac:dyDescent="0.35">
      <c r="A377" s="212"/>
      <c r="B377" s="213"/>
      <c r="C377" s="221"/>
      <c r="D377" s="120"/>
      <c r="E377" s="97"/>
      <c r="F377" s="25">
        <f>SUM(F373:F376)</f>
        <v>0</v>
      </c>
      <c r="G377" s="26"/>
      <c r="H377" s="26"/>
      <c r="I377" s="26"/>
      <c r="J377" s="26"/>
      <c r="K377" s="79"/>
      <c r="L377" s="101"/>
      <c r="O377" s="97"/>
    </row>
    <row r="378" spans="1:15" x14ac:dyDescent="0.35">
      <c r="A378" s="210">
        <v>73</v>
      </c>
      <c r="B378" s="213" t="s">
        <v>88</v>
      </c>
      <c r="C378" s="220" t="s">
        <v>106</v>
      </c>
      <c r="D378" s="119" t="s">
        <v>24</v>
      </c>
      <c r="E378" s="96">
        <v>1</v>
      </c>
      <c r="F378" s="21">
        <v>0</v>
      </c>
      <c r="G378" s="22">
        <f>E378*F378</f>
        <v>0</v>
      </c>
      <c r="H378" s="22"/>
      <c r="I378" s="22"/>
      <c r="J378" s="22"/>
      <c r="K378" s="77"/>
      <c r="L378" s="99">
        <f>F382*E378</f>
        <v>0</v>
      </c>
      <c r="O378" s="96">
        <v>1</v>
      </c>
    </row>
    <row r="379" spans="1:15" x14ac:dyDescent="0.35">
      <c r="A379" s="211"/>
      <c r="B379" s="213"/>
      <c r="C379" s="221"/>
      <c r="D379" s="120"/>
      <c r="E379" s="97"/>
      <c r="F379" s="23">
        <v>0</v>
      </c>
      <c r="G379" s="24"/>
      <c r="H379" s="24">
        <f>E378*F379</f>
        <v>0</v>
      </c>
      <c r="I379" s="24"/>
      <c r="J379" s="24"/>
      <c r="K379" s="78"/>
      <c r="L379" s="100"/>
      <c r="O379" s="97"/>
    </row>
    <row r="380" spans="1:15" x14ac:dyDescent="0.35">
      <c r="A380" s="211"/>
      <c r="B380" s="213"/>
      <c r="C380" s="221"/>
      <c r="D380" s="120"/>
      <c r="E380" s="97"/>
      <c r="F380" s="23">
        <v>0</v>
      </c>
      <c r="G380" s="24"/>
      <c r="H380" s="24"/>
      <c r="I380" s="24">
        <f>E378*F380</f>
        <v>0</v>
      </c>
      <c r="J380" s="24"/>
      <c r="K380" s="78"/>
      <c r="L380" s="100"/>
      <c r="O380" s="97"/>
    </row>
    <row r="381" spans="1:15" x14ac:dyDescent="0.35">
      <c r="A381" s="211"/>
      <c r="B381" s="213"/>
      <c r="C381" s="221"/>
      <c r="D381" s="120"/>
      <c r="E381" s="97"/>
      <c r="F381" s="23">
        <v>0</v>
      </c>
      <c r="G381" s="24"/>
      <c r="H381" s="24"/>
      <c r="I381" s="24"/>
      <c r="J381" s="24">
        <f>E378*F381</f>
        <v>0</v>
      </c>
      <c r="K381" s="78"/>
      <c r="L381" s="100"/>
      <c r="O381" s="97"/>
    </row>
    <row r="382" spans="1:15" x14ac:dyDescent="0.35">
      <c r="A382" s="212"/>
      <c r="B382" s="213"/>
      <c r="C382" s="221"/>
      <c r="D382" s="120"/>
      <c r="E382" s="97"/>
      <c r="F382" s="25">
        <f>SUM(F378:F381)</f>
        <v>0</v>
      </c>
      <c r="G382" s="26"/>
      <c r="H382" s="26"/>
      <c r="I382" s="26"/>
      <c r="J382" s="26"/>
      <c r="K382" s="79"/>
      <c r="L382" s="101"/>
      <c r="O382" s="97"/>
    </row>
    <row r="383" spans="1:15" x14ac:dyDescent="0.35">
      <c r="A383" s="210">
        <v>74</v>
      </c>
      <c r="B383" s="213" t="s">
        <v>107</v>
      </c>
      <c r="C383" s="220" t="s">
        <v>108</v>
      </c>
      <c r="D383" s="119" t="s">
        <v>24</v>
      </c>
      <c r="E383" s="96">
        <v>2</v>
      </c>
      <c r="F383" s="21">
        <v>0</v>
      </c>
      <c r="G383" s="22">
        <f>E383*F383</f>
        <v>0</v>
      </c>
      <c r="H383" s="22"/>
      <c r="I383" s="22"/>
      <c r="J383" s="22"/>
      <c r="K383" s="77"/>
      <c r="L383" s="99">
        <f>F387*E383</f>
        <v>0</v>
      </c>
      <c r="O383" s="96">
        <v>2</v>
      </c>
    </row>
    <row r="384" spans="1:15" x14ac:dyDescent="0.35">
      <c r="A384" s="211"/>
      <c r="B384" s="213"/>
      <c r="C384" s="221"/>
      <c r="D384" s="120"/>
      <c r="E384" s="97"/>
      <c r="F384" s="23">
        <v>0</v>
      </c>
      <c r="G384" s="24"/>
      <c r="H384" s="24">
        <f>E383*F384</f>
        <v>0</v>
      </c>
      <c r="I384" s="24"/>
      <c r="J384" s="24"/>
      <c r="K384" s="78"/>
      <c r="L384" s="100"/>
      <c r="O384" s="97"/>
    </row>
    <row r="385" spans="1:15" x14ac:dyDescent="0.35">
      <c r="A385" s="211"/>
      <c r="B385" s="213"/>
      <c r="C385" s="221"/>
      <c r="D385" s="120"/>
      <c r="E385" s="97"/>
      <c r="F385" s="23">
        <v>0</v>
      </c>
      <c r="G385" s="24"/>
      <c r="H385" s="24"/>
      <c r="I385" s="24">
        <f>E383*F385</f>
        <v>0</v>
      </c>
      <c r="J385" s="24"/>
      <c r="K385" s="78"/>
      <c r="L385" s="100"/>
      <c r="O385" s="97"/>
    </row>
    <row r="386" spans="1:15" x14ac:dyDescent="0.35">
      <c r="A386" s="211"/>
      <c r="B386" s="213"/>
      <c r="C386" s="221"/>
      <c r="D386" s="120"/>
      <c r="E386" s="97"/>
      <c r="F386" s="23">
        <v>0</v>
      </c>
      <c r="G386" s="24"/>
      <c r="H386" s="24"/>
      <c r="I386" s="24"/>
      <c r="J386" s="24">
        <f>E383*F386</f>
        <v>0</v>
      </c>
      <c r="K386" s="78"/>
      <c r="L386" s="100"/>
      <c r="O386" s="97"/>
    </row>
    <row r="387" spans="1:15" x14ac:dyDescent="0.35">
      <c r="A387" s="212"/>
      <c r="B387" s="213"/>
      <c r="C387" s="221"/>
      <c r="D387" s="120"/>
      <c r="E387" s="97"/>
      <c r="F387" s="25">
        <f>SUM(F383:F386)</f>
        <v>0</v>
      </c>
      <c r="G387" s="26"/>
      <c r="H387" s="26"/>
      <c r="I387" s="26"/>
      <c r="J387" s="26"/>
      <c r="K387" s="79"/>
      <c r="L387" s="101"/>
      <c r="O387" s="97"/>
    </row>
    <row r="388" spans="1:15" x14ac:dyDescent="0.35">
      <c r="A388" s="210">
        <v>75</v>
      </c>
      <c r="B388" s="213" t="s">
        <v>109</v>
      </c>
      <c r="C388" s="220" t="s">
        <v>110</v>
      </c>
      <c r="D388" s="119" t="s">
        <v>24</v>
      </c>
      <c r="E388" s="96">
        <v>19</v>
      </c>
      <c r="F388" s="21">
        <v>0</v>
      </c>
      <c r="G388" s="22">
        <f>E388*F388</f>
        <v>0</v>
      </c>
      <c r="H388" s="22"/>
      <c r="I388" s="22"/>
      <c r="J388" s="22"/>
      <c r="K388" s="77"/>
      <c r="L388" s="99">
        <f>F392*E388</f>
        <v>0</v>
      </c>
      <c r="O388" s="96">
        <v>16</v>
      </c>
    </row>
    <row r="389" spans="1:15" x14ac:dyDescent="0.35">
      <c r="A389" s="211"/>
      <c r="B389" s="213"/>
      <c r="C389" s="221"/>
      <c r="D389" s="120"/>
      <c r="E389" s="97"/>
      <c r="F389" s="23">
        <v>0</v>
      </c>
      <c r="G389" s="24"/>
      <c r="H389" s="24">
        <f>E388*F389</f>
        <v>0</v>
      </c>
      <c r="I389" s="24"/>
      <c r="J389" s="24"/>
      <c r="K389" s="78"/>
      <c r="L389" s="100"/>
      <c r="O389" s="97"/>
    </row>
    <row r="390" spans="1:15" x14ac:dyDescent="0.35">
      <c r="A390" s="211"/>
      <c r="B390" s="213"/>
      <c r="C390" s="221"/>
      <c r="D390" s="120"/>
      <c r="E390" s="97"/>
      <c r="F390" s="23">
        <v>0</v>
      </c>
      <c r="G390" s="24"/>
      <c r="H390" s="24"/>
      <c r="I390" s="24">
        <f>E388*F390</f>
        <v>0</v>
      </c>
      <c r="J390" s="24"/>
      <c r="K390" s="78"/>
      <c r="L390" s="100"/>
      <c r="O390" s="97"/>
    </row>
    <row r="391" spans="1:15" x14ac:dyDescent="0.35">
      <c r="A391" s="211"/>
      <c r="B391" s="213"/>
      <c r="C391" s="221"/>
      <c r="D391" s="120"/>
      <c r="E391" s="97"/>
      <c r="F391" s="23">
        <v>0</v>
      </c>
      <c r="G391" s="24"/>
      <c r="H391" s="24"/>
      <c r="I391" s="24"/>
      <c r="J391" s="24">
        <f>E388*F391</f>
        <v>0</v>
      </c>
      <c r="K391" s="78"/>
      <c r="L391" s="100"/>
      <c r="O391" s="97"/>
    </row>
    <row r="392" spans="1:15" x14ac:dyDescent="0.35">
      <c r="A392" s="212"/>
      <c r="B392" s="213"/>
      <c r="C392" s="221"/>
      <c r="D392" s="120"/>
      <c r="E392" s="97"/>
      <c r="F392" s="25">
        <f>SUM(F388:F391)</f>
        <v>0</v>
      </c>
      <c r="G392" s="26"/>
      <c r="H392" s="26"/>
      <c r="I392" s="26"/>
      <c r="J392" s="26"/>
      <c r="K392" s="79"/>
      <c r="L392" s="101"/>
      <c r="O392" s="97"/>
    </row>
    <row r="393" spans="1:15" x14ac:dyDescent="0.35">
      <c r="A393" s="210">
        <v>76</v>
      </c>
      <c r="B393" s="213" t="s">
        <v>111</v>
      </c>
      <c r="C393" s="220" t="s">
        <v>112</v>
      </c>
      <c r="D393" s="119" t="s">
        <v>24</v>
      </c>
      <c r="E393" s="96">
        <v>7</v>
      </c>
      <c r="F393" s="21">
        <v>0</v>
      </c>
      <c r="G393" s="22">
        <f>E393*F393</f>
        <v>0</v>
      </c>
      <c r="H393" s="22"/>
      <c r="I393" s="22"/>
      <c r="J393" s="22"/>
      <c r="K393" s="77"/>
      <c r="L393" s="99">
        <f>F397*E393</f>
        <v>0</v>
      </c>
      <c r="O393" s="96">
        <v>10</v>
      </c>
    </row>
    <row r="394" spans="1:15" x14ac:dyDescent="0.35">
      <c r="A394" s="211"/>
      <c r="B394" s="213"/>
      <c r="C394" s="221"/>
      <c r="D394" s="120"/>
      <c r="E394" s="97"/>
      <c r="F394" s="23">
        <v>0</v>
      </c>
      <c r="G394" s="24"/>
      <c r="H394" s="24">
        <f>E393*F394</f>
        <v>0</v>
      </c>
      <c r="I394" s="24"/>
      <c r="J394" s="24"/>
      <c r="K394" s="78"/>
      <c r="L394" s="100"/>
      <c r="O394" s="97"/>
    </row>
    <row r="395" spans="1:15" x14ac:dyDescent="0.35">
      <c r="A395" s="211"/>
      <c r="B395" s="213"/>
      <c r="C395" s="221"/>
      <c r="D395" s="120"/>
      <c r="E395" s="97"/>
      <c r="F395" s="23">
        <v>0</v>
      </c>
      <c r="G395" s="24"/>
      <c r="H395" s="24"/>
      <c r="I395" s="24">
        <f>E393*F395</f>
        <v>0</v>
      </c>
      <c r="J395" s="24"/>
      <c r="K395" s="78"/>
      <c r="L395" s="100"/>
      <c r="O395" s="97"/>
    </row>
    <row r="396" spans="1:15" x14ac:dyDescent="0.35">
      <c r="A396" s="211"/>
      <c r="B396" s="213"/>
      <c r="C396" s="221"/>
      <c r="D396" s="120"/>
      <c r="E396" s="97"/>
      <c r="F396" s="23">
        <v>0</v>
      </c>
      <c r="G396" s="24"/>
      <c r="H396" s="24"/>
      <c r="I396" s="24"/>
      <c r="J396" s="24">
        <f>E393*F396</f>
        <v>0</v>
      </c>
      <c r="K396" s="78"/>
      <c r="L396" s="100"/>
      <c r="O396" s="97"/>
    </row>
    <row r="397" spans="1:15" x14ac:dyDescent="0.35">
      <c r="A397" s="212"/>
      <c r="B397" s="213"/>
      <c r="C397" s="221"/>
      <c r="D397" s="120"/>
      <c r="E397" s="97"/>
      <c r="F397" s="25">
        <f>SUM(F393:F396)</f>
        <v>0</v>
      </c>
      <c r="G397" s="26"/>
      <c r="H397" s="26"/>
      <c r="I397" s="26"/>
      <c r="J397" s="26"/>
      <c r="K397" s="79"/>
      <c r="L397" s="101"/>
      <c r="O397" s="97"/>
    </row>
    <row r="398" spans="1:15" x14ac:dyDescent="0.35">
      <c r="A398" s="210">
        <v>77</v>
      </c>
      <c r="B398" s="213" t="s">
        <v>113</v>
      </c>
      <c r="C398" s="220" t="s">
        <v>213</v>
      </c>
      <c r="D398" s="119" t="s">
        <v>24</v>
      </c>
      <c r="E398" s="96">
        <v>6</v>
      </c>
      <c r="F398" s="21">
        <v>0</v>
      </c>
      <c r="G398" s="22">
        <f>E398*F398</f>
        <v>0</v>
      </c>
      <c r="H398" s="22"/>
      <c r="I398" s="22"/>
      <c r="J398" s="22"/>
      <c r="K398" s="77"/>
      <c r="L398" s="99">
        <f>F402*E398</f>
        <v>0</v>
      </c>
      <c r="O398" s="96">
        <v>10</v>
      </c>
    </row>
    <row r="399" spans="1:15" x14ac:dyDescent="0.35">
      <c r="A399" s="211"/>
      <c r="B399" s="213"/>
      <c r="C399" s="221"/>
      <c r="D399" s="120"/>
      <c r="E399" s="97"/>
      <c r="F399" s="23">
        <v>0</v>
      </c>
      <c r="G399" s="24"/>
      <c r="H399" s="24">
        <f>E398*F399</f>
        <v>0</v>
      </c>
      <c r="I399" s="24"/>
      <c r="J399" s="24"/>
      <c r="K399" s="78"/>
      <c r="L399" s="100"/>
      <c r="O399" s="97"/>
    </row>
    <row r="400" spans="1:15" x14ac:dyDescent="0.35">
      <c r="A400" s="211"/>
      <c r="B400" s="213"/>
      <c r="C400" s="221"/>
      <c r="D400" s="120"/>
      <c r="E400" s="97"/>
      <c r="F400" s="23">
        <v>0</v>
      </c>
      <c r="G400" s="24"/>
      <c r="H400" s="24"/>
      <c r="I400" s="24">
        <f>E398*F400</f>
        <v>0</v>
      </c>
      <c r="J400" s="24"/>
      <c r="K400" s="78"/>
      <c r="L400" s="100"/>
      <c r="O400" s="97"/>
    </row>
    <row r="401" spans="1:15" x14ac:dyDescent="0.35">
      <c r="A401" s="211"/>
      <c r="B401" s="213"/>
      <c r="C401" s="221"/>
      <c r="D401" s="120"/>
      <c r="E401" s="97"/>
      <c r="F401" s="23">
        <v>0</v>
      </c>
      <c r="G401" s="24"/>
      <c r="H401" s="24"/>
      <c r="I401" s="24"/>
      <c r="J401" s="24">
        <f>E398*F401</f>
        <v>0</v>
      </c>
      <c r="K401" s="78"/>
      <c r="L401" s="100"/>
      <c r="O401" s="97"/>
    </row>
    <row r="402" spans="1:15" x14ac:dyDescent="0.35">
      <c r="A402" s="212"/>
      <c r="B402" s="213"/>
      <c r="C402" s="221"/>
      <c r="D402" s="120"/>
      <c r="E402" s="97"/>
      <c r="F402" s="25">
        <f>SUM(F398:F401)</f>
        <v>0</v>
      </c>
      <c r="G402" s="26"/>
      <c r="H402" s="26"/>
      <c r="I402" s="26"/>
      <c r="J402" s="26"/>
      <c r="K402" s="79"/>
      <c r="L402" s="101"/>
      <c r="O402" s="97"/>
    </row>
    <row r="403" spans="1:15" x14ac:dyDescent="0.35">
      <c r="A403" s="210">
        <v>78</v>
      </c>
      <c r="B403" s="213" t="s">
        <v>114</v>
      </c>
      <c r="C403" s="220" t="s">
        <v>214</v>
      </c>
      <c r="D403" s="119" t="s">
        <v>24</v>
      </c>
      <c r="E403" s="96">
        <v>2</v>
      </c>
      <c r="F403" s="21">
        <v>0</v>
      </c>
      <c r="G403" s="22">
        <f>E403*F403</f>
        <v>0</v>
      </c>
      <c r="H403" s="22"/>
      <c r="I403" s="22"/>
      <c r="J403" s="22"/>
      <c r="K403" s="77"/>
      <c r="L403" s="99">
        <f>F407*E403</f>
        <v>0</v>
      </c>
      <c r="O403" s="96">
        <v>2</v>
      </c>
    </row>
    <row r="404" spans="1:15" x14ac:dyDescent="0.35">
      <c r="A404" s="211"/>
      <c r="B404" s="213"/>
      <c r="C404" s="221"/>
      <c r="D404" s="120"/>
      <c r="E404" s="97"/>
      <c r="F404" s="23">
        <v>0</v>
      </c>
      <c r="G404" s="24"/>
      <c r="H404" s="24">
        <f>E403*F404</f>
        <v>0</v>
      </c>
      <c r="I404" s="24"/>
      <c r="J404" s="24"/>
      <c r="K404" s="78"/>
      <c r="L404" s="100"/>
      <c r="O404" s="97"/>
    </row>
    <row r="405" spans="1:15" x14ac:dyDescent="0.35">
      <c r="A405" s="211"/>
      <c r="B405" s="213"/>
      <c r="C405" s="221"/>
      <c r="D405" s="120"/>
      <c r="E405" s="97"/>
      <c r="F405" s="23">
        <v>0</v>
      </c>
      <c r="G405" s="24"/>
      <c r="H405" s="24"/>
      <c r="I405" s="24">
        <f>E403*F405</f>
        <v>0</v>
      </c>
      <c r="J405" s="24"/>
      <c r="K405" s="78"/>
      <c r="L405" s="100"/>
      <c r="O405" s="97"/>
    </row>
    <row r="406" spans="1:15" x14ac:dyDescent="0.35">
      <c r="A406" s="211"/>
      <c r="B406" s="213"/>
      <c r="C406" s="221"/>
      <c r="D406" s="120"/>
      <c r="E406" s="97"/>
      <c r="F406" s="23">
        <v>0</v>
      </c>
      <c r="G406" s="24"/>
      <c r="H406" s="24"/>
      <c r="I406" s="24"/>
      <c r="J406" s="24">
        <f>E403*F406</f>
        <v>0</v>
      </c>
      <c r="K406" s="78"/>
      <c r="L406" s="100"/>
      <c r="O406" s="97"/>
    </row>
    <row r="407" spans="1:15" x14ac:dyDescent="0.35">
      <c r="A407" s="212"/>
      <c r="B407" s="213"/>
      <c r="C407" s="221"/>
      <c r="D407" s="120"/>
      <c r="E407" s="97"/>
      <c r="F407" s="25">
        <f>SUM(F403:F406)</f>
        <v>0</v>
      </c>
      <c r="G407" s="26"/>
      <c r="H407" s="26"/>
      <c r="I407" s="26"/>
      <c r="J407" s="26"/>
      <c r="K407" s="79"/>
      <c r="L407" s="101"/>
      <c r="O407" s="97"/>
    </row>
    <row r="408" spans="1:15" x14ac:dyDescent="0.35">
      <c r="A408" s="210">
        <v>79</v>
      </c>
      <c r="B408" s="213" t="s">
        <v>115</v>
      </c>
      <c r="C408" s="220" t="s">
        <v>85</v>
      </c>
      <c r="D408" s="119" t="s">
        <v>24</v>
      </c>
      <c r="E408" s="96">
        <v>7</v>
      </c>
      <c r="F408" s="21">
        <v>0</v>
      </c>
      <c r="G408" s="22">
        <f>E408*F408</f>
        <v>0</v>
      </c>
      <c r="H408" s="22"/>
      <c r="I408" s="22"/>
      <c r="J408" s="22"/>
      <c r="K408" s="77"/>
      <c r="L408" s="99">
        <f>F412*E408</f>
        <v>0</v>
      </c>
      <c r="O408" s="96">
        <v>5</v>
      </c>
    </row>
    <row r="409" spans="1:15" x14ac:dyDescent="0.35">
      <c r="A409" s="211"/>
      <c r="B409" s="213"/>
      <c r="C409" s="221"/>
      <c r="D409" s="120"/>
      <c r="E409" s="97"/>
      <c r="F409" s="23">
        <v>0</v>
      </c>
      <c r="G409" s="24"/>
      <c r="H409" s="24">
        <f>E408*F409</f>
        <v>0</v>
      </c>
      <c r="I409" s="24"/>
      <c r="J409" s="24"/>
      <c r="K409" s="78"/>
      <c r="L409" s="100"/>
      <c r="O409" s="97"/>
    </row>
    <row r="410" spans="1:15" x14ac:dyDescent="0.35">
      <c r="A410" s="211"/>
      <c r="B410" s="213"/>
      <c r="C410" s="221"/>
      <c r="D410" s="120"/>
      <c r="E410" s="97"/>
      <c r="F410" s="23">
        <v>0</v>
      </c>
      <c r="G410" s="24"/>
      <c r="H410" s="24"/>
      <c r="I410" s="24">
        <f>E408*F410</f>
        <v>0</v>
      </c>
      <c r="J410" s="24"/>
      <c r="K410" s="78"/>
      <c r="L410" s="100"/>
      <c r="O410" s="97"/>
    </row>
    <row r="411" spans="1:15" x14ac:dyDescent="0.35">
      <c r="A411" s="211"/>
      <c r="B411" s="213"/>
      <c r="C411" s="221"/>
      <c r="D411" s="120"/>
      <c r="E411" s="97"/>
      <c r="F411" s="23">
        <v>0</v>
      </c>
      <c r="G411" s="24"/>
      <c r="H411" s="24"/>
      <c r="I411" s="24"/>
      <c r="J411" s="24">
        <f>E408*F411</f>
        <v>0</v>
      </c>
      <c r="K411" s="78"/>
      <c r="L411" s="100"/>
      <c r="O411" s="97"/>
    </row>
    <row r="412" spans="1:15" x14ac:dyDescent="0.35">
      <c r="A412" s="212"/>
      <c r="B412" s="213"/>
      <c r="C412" s="221"/>
      <c r="D412" s="120"/>
      <c r="E412" s="97"/>
      <c r="F412" s="25">
        <f>SUM(F408:F411)</f>
        <v>0</v>
      </c>
      <c r="G412" s="26"/>
      <c r="H412" s="26"/>
      <c r="I412" s="26"/>
      <c r="J412" s="26"/>
      <c r="K412" s="79"/>
      <c r="L412" s="101"/>
      <c r="O412" s="97"/>
    </row>
    <row r="413" spans="1:15" x14ac:dyDescent="0.35">
      <c r="A413" s="210">
        <v>80</v>
      </c>
      <c r="B413" s="213" t="s">
        <v>116</v>
      </c>
      <c r="C413" s="220" t="s">
        <v>87</v>
      </c>
      <c r="D413" s="119" t="s">
        <v>24</v>
      </c>
      <c r="E413" s="96">
        <v>14</v>
      </c>
      <c r="F413" s="21">
        <v>0</v>
      </c>
      <c r="G413" s="22">
        <f>E413*F413</f>
        <v>0</v>
      </c>
      <c r="H413" s="22"/>
      <c r="I413" s="22"/>
      <c r="J413" s="22"/>
      <c r="K413" s="122">
        <v>14</v>
      </c>
      <c r="L413" s="99">
        <f>F417*E413</f>
        <v>0</v>
      </c>
      <c r="O413" s="96">
        <v>14</v>
      </c>
    </row>
    <row r="414" spans="1:15" x14ac:dyDescent="0.35">
      <c r="A414" s="211"/>
      <c r="B414" s="213"/>
      <c r="C414" s="221"/>
      <c r="D414" s="120"/>
      <c r="E414" s="97"/>
      <c r="F414" s="23">
        <v>0</v>
      </c>
      <c r="G414" s="24"/>
      <c r="H414" s="24">
        <f>E413*F414</f>
        <v>0</v>
      </c>
      <c r="I414" s="24"/>
      <c r="J414" s="24"/>
      <c r="K414" s="123"/>
      <c r="L414" s="100"/>
      <c r="O414" s="97"/>
    </row>
    <row r="415" spans="1:15" x14ac:dyDescent="0.35">
      <c r="A415" s="211"/>
      <c r="B415" s="213"/>
      <c r="C415" s="221"/>
      <c r="D415" s="120"/>
      <c r="E415" s="97"/>
      <c r="F415" s="23">
        <v>0</v>
      </c>
      <c r="G415" s="24"/>
      <c r="H415" s="24"/>
      <c r="I415" s="24">
        <f>E413*F415</f>
        <v>0</v>
      </c>
      <c r="J415" s="24"/>
      <c r="K415" s="123"/>
      <c r="L415" s="100"/>
      <c r="O415" s="97"/>
    </row>
    <row r="416" spans="1:15" x14ac:dyDescent="0.35">
      <c r="A416" s="211"/>
      <c r="B416" s="213"/>
      <c r="C416" s="221"/>
      <c r="D416" s="120"/>
      <c r="E416" s="97"/>
      <c r="F416" s="23">
        <v>0</v>
      </c>
      <c r="G416" s="24"/>
      <c r="H416" s="24"/>
      <c r="I416" s="24"/>
      <c r="J416" s="24">
        <f>E413*F416</f>
        <v>0</v>
      </c>
      <c r="K416" s="123"/>
      <c r="L416" s="100"/>
      <c r="O416" s="97"/>
    </row>
    <row r="417" spans="1:15" x14ac:dyDescent="0.35">
      <c r="A417" s="212"/>
      <c r="B417" s="213"/>
      <c r="C417" s="221"/>
      <c r="D417" s="120"/>
      <c r="E417" s="97"/>
      <c r="F417" s="25">
        <f>SUM(F413:F416)</f>
        <v>0</v>
      </c>
      <c r="G417" s="26"/>
      <c r="H417" s="26"/>
      <c r="I417" s="26"/>
      <c r="J417" s="26"/>
      <c r="K417" s="124"/>
      <c r="L417" s="101"/>
      <c r="O417" s="97"/>
    </row>
    <row r="418" spans="1:15" x14ac:dyDescent="0.35">
      <c r="A418" s="210">
        <v>81</v>
      </c>
      <c r="B418" s="213" t="s">
        <v>215</v>
      </c>
      <c r="C418" s="220" t="s">
        <v>216</v>
      </c>
      <c r="D418" s="119" t="s">
        <v>24</v>
      </c>
      <c r="E418" s="96">
        <v>1</v>
      </c>
      <c r="F418" s="21">
        <v>0</v>
      </c>
      <c r="G418" s="22">
        <f>E418*F418</f>
        <v>0</v>
      </c>
      <c r="H418" s="22"/>
      <c r="I418" s="22"/>
      <c r="J418" s="22"/>
      <c r="K418" s="77"/>
      <c r="L418" s="99">
        <f>F422*E418</f>
        <v>0</v>
      </c>
      <c r="O418" s="96">
        <v>14</v>
      </c>
    </row>
    <row r="419" spans="1:15" x14ac:dyDescent="0.35">
      <c r="A419" s="211"/>
      <c r="B419" s="213"/>
      <c r="C419" s="221"/>
      <c r="D419" s="120"/>
      <c r="E419" s="97"/>
      <c r="F419" s="23">
        <v>0</v>
      </c>
      <c r="G419" s="24"/>
      <c r="H419" s="24">
        <f>E418*F419</f>
        <v>0</v>
      </c>
      <c r="I419" s="24"/>
      <c r="J419" s="24"/>
      <c r="K419" s="78"/>
      <c r="L419" s="100"/>
      <c r="O419" s="97"/>
    </row>
    <row r="420" spans="1:15" x14ac:dyDescent="0.35">
      <c r="A420" s="211"/>
      <c r="B420" s="213"/>
      <c r="C420" s="221"/>
      <c r="D420" s="120"/>
      <c r="E420" s="97"/>
      <c r="F420" s="23">
        <v>0</v>
      </c>
      <c r="G420" s="24"/>
      <c r="H420" s="24"/>
      <c r="I420" s="24">
        <f>E418*F420</f>
        <v>0</v>
      </c>
      <c r="J420" s="24"/>
      <c r="K420" s="78"/>
      <c r="L420" s="100"/>
      <c r="O420" s="97"/>
    </row>
    <row r="421" spans="1:15" x14ac:dyDescent="0.35">
      <c r="A421" s="211"/>
      <c r="B421" s="213"/>
      <c r="C421" s="221"/>
      <c r="D421" s="120"/>
      <c r="E421" s="97"/>
      <c r="F421" s="23">
        <v>0</v>
      </c>
      <c r="G421" s="24"/>
      <c r="H421" s="24"/>
      <c r="I421" s="24"/>
      <c r="J421" s="24">
        <f>E418*F421</f>
        <v>0</v>
      </c>
      <c r="K421" s="78"/>
      <c r="L421" s="100"/>
      <c r="O421" s="97"/>
    </row>
    <row r="422" spans="1:15" x14ac:dyDescent="0.35">
      <c r="A422" s="212"/>
      <c r="B422" s="213"/>
      <c r="C422" s="221"/>
      <c r="D422" s="120"/>
      <c r="E422" s="97"/>
      <c r="F422" s="25">
        <f>SUM(F418:F421)</f>
        <v>0</v>
      </c>
      <c r="G422" s="26"/>
      <c r="H422" s="26"/>
      <c r="I422" s="26"/>
      <c r="J422" s="26"/>
      <c r="K422" s="79"/>
      <c r="L422" s="101"/>
      <c r="O422" s="97"/>
    </row>
    <row r="423" spans="1:15" x14ac:dyDescent="0.35">
      <c r="A423" s="18"/>
      <c r="B423" s="4"/>
      <c r="C423" s="142" t="s">
        <v>52</v>
      </c>
      <c r="D423" s="143"/>
      <c r="E423" s="143"/>
      <c r="F423" s="143"/>
      <c r="G423" s="144"/>
      <c r="H423" s="19"/>
      <c r="I423" s="19"/>
      <c r="J423" s="19"/>
      <c r="K423" s="80"/>
      <c r="L423" s="20"/>
    </row>
    <row r="424" spans="1:15" x14ac:dyDescent="0.35">
      <c r="A424" s="102">
        <v>82</v>
      </c>
      <c r="B424" s="105"/>
      <c r="C424" s="108" t="s">
        <v>217</v>
      </c>
      <c r="D424" s="111" t="s">
        <v>21</v>
      </c>
      <c r="E424" s="194">
        <v>19</v>
      </c>
      <c r="F424" s="21">
        <v>0</v>
      </c>
      <c r="G424" s="22">
        <f>E424*F424</f>
        <v>0</v>
      </c>
      <c r="H424" s="22"/>
      <c r="I424" s="22"/>
      <c r="J424" s="22"/>
      <c r="K424" s="122">
        <v>19</v>
      </c>
      <c r="L424" s="99">
        <f>F428*E424</f>
        <v>0</v>
      </c>
      <c r="M424" s="57"/>
      <c r="O424" s="194">
        <v>18</v>
      </c>
    </row>
    <row r="425" spans="1:15" x14ac:dyDescent="0.35">
      <c r="A425" s="103"/>
      <c r="B425" s="106"/>
      <c r="C425" s="109"/>
      <c r="D425" s="112"/>
      <c r="E425" s="195"/>
      <c r="F425" s="23">
        <v>0</v>
      </c>
      <c r="G425" s="24"/>
      <c r="H425" s="24">
        <f>E424*F425</f>
        <v>0</v>
      </c>
      <c r="I425" s="24"/>
      <c r="J425" s="24"/>
      <c r="K425" s="123"/>
      <c r="L425" s="100"/>
      <c r="M425" s="57"/>
      <c r="O425" s="195"/>
    </row>
    <row r="426" spans="1:15" x14ac:dyDescent="0.35">
      <c r="A426" s="103"/>
      <c r="B426" s="106"/>
      <c r="C426" s="109"/>
      <c r="D426" s="112"/>
      <c r="E426" s="195"/>
      <c r="F426" s="23">
        <v>0</v>
      </c>
      <c r="G426" s="24"/>
      <c r="H426" s="24"/>
      <c r="I426" s="24">
        <f>E424*F426</f>
        <v>0</v>
      </c>
      <c r="J426" s="24"/>
      <c r="K426" s="123"/>
      <c r="L426" s="100"/>
      <c r="M426" s="57"/>
      <c r="O426" s="195"/>
    </row>
    <row r="427" spans="1:15" x14ac:dyDescent="0.35">
      <c r="A427" s="103"/>
      <c r="B427" s="106"/>
      <c r="C427" s="109"/>
      <c r="D427" s="112"/>
      <c r="E427" s="195"/>
      <c r="F427" s="23">
        <v>0</v>
      </c>
      <c r="G427" s="24"/>
      <c r="H427" s="24"/>
      <c r="I427" s="24"/>
      <c r="J427" s="24">
        <f>E424*F427</f>
        <v>0</v>
      </c>
      <c r="K427" s="123"/>
      <c r="L427" s="100"/>
      <c r="M427" s="57"/>
      <c r="O427" s="195"/>
    </row>
    <row r="428" spans="1:15" x14ac:dyDescent="0.35">
      <c r="A428" s="104"/>
      <c r="B428" s="107"/>
      <c r="C428" s="110"/>
      <c r="D428" s="113"/>
      <c r="E428" s="196"/>
      <c r="F428" s="25">
        <f>SUM(F424:F427)</f>
        <v>0</v>
      </c>
      <c r="G428" s="26"/>
      <c r="H428" s="26"/>
      <c r="I428" s="26"/>
      <c r="J428" s="26"/>
      <c r="K428" s="124"/>
      <c r="L428" s="101"/>
      <c r="M428" s="57"/>
      <c r="O428" s="196"/>
    </row>
    <row r="429" spans="1:15" x14ac:dyDescent="0.35">
      <c r="A429" s="102">
        <v>83</v>
      </c>
      <c r="B429" s="105"/>
      <c r="C429" s="108" t="s">
        <v>281</v>
      </c>
      <c r="D429" s="111" t="s">
        <v>23</v>
      </c>
      <c r="E429" s="194">
        <v>35</v>
      </c>
      <c r="F429" s="21">
        <v>0</v>
      </c>
      <c r="G429" s="22">
        <f>E429*F429</f>
        <v>0</v>
      </c>
      <c r="H429" s="22"/>
      <c r="I429" s="22"/>
      <c r="J429" s="22"/>
      <c r="K429" s="122">
        <v>35</v>
      </c>
      <c r="L429" s="99">
        <f>F433*E429</f>
        <v>0</v>
      </c>
      <c r="O429" s="194">
        <v>34</v>
      </c>
    </row>
    <row r="430" spans="1:15" x14ac:dyDescent="0.35">
      <c r="A430" s="103"/>
      <c r="B430" s="106"/>
      <c r="C430" s="109"/>
      <c r="D430" s="112"/>
      <c r="E430" s="195"/>
      <c r="F430" s="23">
        <v>0</v>
      </c>
      <c r="G430" s="24"/>
      <c r="H430" s="24">
        <f>E429*F430</f>
        <v>0</v>
      </c>
      <c r="I430" s="24"/>
      <c r="J430" s="24"/>
      <c r="K430" s="123"/>
      <c r="L430" s="100"/>
      <c r="O430" s="195"/>
    </row>
    <row r="431" spans="1:15" x14ac:dyDescent="0.35">
      <c r="A431" s="103"/>
      <c r="B431" s="106"/>
      <c r="C431" s="109"/>
      <c r="D431" s="112"/>
      <c r="E431" s="195"/>
      <c r="F431" s="23">
        <v>0</v>
      </c>
      <c r="G431" s="24"/>
      <c r="H431" s="24"/>
      <c r="I431" s="24">
        <f>E429*F431</f>
        <v>0</v>
      </c>
      <c r="J431" s="24"/>
      <c r="K431" s="123"/>
      <c r="L431" s="100"/>
      <c r="O431" s="195"/>
    </row>
    <row r="432" spans="1:15" x14ac:dyDescent="0.35">
      <c r="A432" s="103"/>
      <c r="B432" s="106"/>
      <c r="C432" s="109"/>
      <c r="D432" s="112"/>
      <c r="E432" s="195"/>
      <c r="F432" s="23">
        <v>0</v>
      </c>
      <c r="G432" s="24"/>
      <c r="H432" s="24"/>
      <c r="I432" s="24"/>
      <c r="J432" s="24">
        <f>E429*F432</f>
        <v>0</v>
      </c>
      <c r="K432" s="123"/>
      <c r="L432" s="100"/>
      <c r="O432" s="195"/>
    </row>
    <row r="433" spans="1:15" x14ac:dyDescent="0.35">
      <c r="A433" s="104"/>
      <c r="B433" s="107"/>
      <c r="C433" s="110"/>
      <c r="D433" s="113"/>
      <c r="E433" s="196"/>
      <c r="F433" s="25">
        <f>SUM(F429:F432)</f>
        <v>0</v>
      </c>
      <c r="G433" s="26"/>
      <c r="H433" s="26"/>
      <c r="I433" s="26"/>
      <c r="J433" s="26"/>
      <c r="K433" s="124"/>
      <c r="L433" s="101"/>
      <c r="O433" s="196"/>
    </row>
    <row r="434" spans="1:15" x14ac:dyDescent="0.35">
      <c r="A434" s="18"/>
      <c r="B434" s="4"/>
      <c r="C434" s="142" t="s">
        <v>89</v>
      </c>
      <c r="D434" s="143"/>
      <c r="E434" s="143"/>
      <c r="F434" s="143"/>
      <c r="G434" s="144"/>
      <c r="H434" s="19"/>
      <c r="I434" s="19"/>
      <c r="J434" s="19"/>
      <c r="K434" s="80"/>
      <c r="L434" s="20"/>
    </row>
    <row r="435" spans="1:15" x14ac:dyDescent="0.35">
      <c r="A435" s="102">
        <v>84</v>
      </c>
      <c r="B435" s="105"/>
      <c r="C435" s="108" t="s">
        <v>208</v>
      </c>
      <c r="D435" s="111" t="s">
        <v>21</v>
      </c>
      <c r="E435" s="194">
        <v>20</v>
      </c>
      <c r="F435" s="21">
        <v>0</v>
      </c>
      <c r="G435" s="22">
        <f>E435*F435</f>
        <v>0</v>
      </c>
      <c r="H435" s="22"/>
      <c r="I435" s="22"/>
      <c r="J435" s="22"/>
      <c r="K435" s="122">
        <v>20</v>
      </c>
      <c r="L435" s="99">
        <f>F439*E435</f>
        <v>0</v>
      </c>
      <c r="M435" s="57"/>
      <c r="O435" s="194">
        <v>35</v>
      </c>
    </row>
    <row r="436" spans="1:15" x14ac:dyDescent="0.35">
      <c r="A436" s="103"/>
      <c r="B436" s="106"/>
      <c r="C436" s="109"/>
      <c r="D436" s="112"/>
      <c r="E436" s="195"/>
      <c r="F436" s="23">
        <v>0</v>
      </c>
      <c r="G436" s="24"/>
      <c r="H436" s="24">
        <f>E435*F436</f>
        <v>0</v>
      </c>
      <c r="I436" s="24"/>
      <c r="J436" s="24"/>
      <c r="K436" s="123"/>
      <c r="L436" s="100"/>
      <c r="M436" s="57"/>
      <c r="O436" s="195"/>
    </row>
    <row r="437" spans="1:15" x14ac:dyDescent="0.35">
      <c r="A437" s="103"/>
      <c r="B437" s="106"/>
      <c r="C437" s="109"/>
      <c r="D437" s="112"/>
      <c r="E437" s="195"/>
      <c r="F437" s="23">
        <v>0</v>
      </c>
      <c r="G437" s="24"/>
      <c r="H437" s="24"/>
      <c r="I437" s="24">
        <f>E435*F437</f>
        <v>0</v>
      </c>
      <c r="J437" s="24"/>
      <c r="K437" s="123"/>
      <c r="L437" s="100"/>
      <c r="M437" s="57"/>
      <c r="O437" s="195"/>
    </row>
    <row r="438" spans="1:15" x14ac:dyDescent="0.35">
      <c r="A438" s="103"/>
      <c r="B438" s="106"/>
      <c r="C438" s="109"/>
      <c r="D438" s="112"/>
      <c r="E438" s="195"/>
      <c r="F438" s="23">
        <v>0</v>
      </c>
      <c r="G438" s="24"/>
      <c r="H438" s="24"/>
      <c r="I438" s="24"/>
      <c r="J438" s="24">
        <f>E435*F438</f>
        <v>0</v>
      </c>
      <c r="K438" s="123"/>
      <c r="L438" s="100"/>
      <c r="M438" s="57"/>
      <c r="O438" s="195"/>
    </row>
    <row r="439" spans="1:15" x14ac:dyDescent="0.35">
      <c r="A439" s="104"/>
      <c r="B439" s="107"/>
      <c r="C439" s="110"/>
      <c r="D439" s="113"/>
      <c r="E439" s="196"/>
      <c r="F439" s="25">
        <f>SUM(F435:F438)</f>
        <v>0</v>
      </c>
      <c r="G439" s="26"/>
      <c r="H439" s="26"/>
      <c r="I439" s="26"/>
      <c r="J439" s="26"/>
      <c r="K439" s="124"/>
      <c r="L439" s="101"/>
      <c r="M439" s="57"/>
      <c r="O439" s="196"/>
    </row>
    <row r="440" spans="1:15" x14ac:dyDescent="0.35">
      <c r="A440" s="102">
        <v>85</v>
      </c>
      <c r="B440" s="105"/>
      <c r="C440" s="108" t="s">
        <v>209</v>
      </c>
      <c r="D440" s="111" t="s">
        <v>21</v>
      </c>
      <c r="E440" s="194">
        <v>37</v>
      </c>
      <c r="F440" s="21">
        <v>0</v>
      </c>
      <c r="G440" s="22">
        <f>E440*F440</f>
        <v>0</v>
      </c>
      <c r="H440" s="22"/>
      <c r="I440" s="22"/>
      <c r="J440" s="22"/>
      <c r="K440" s="197">
        <v>24</v>
      </c>
      <c r="L440" s="99">
        <f>F444*E440</f>
        <v>0</v>
      </c>
      <c r="M440" s="57"/>
      <c r="O440" s="194">
        <v>35</v>
      </c>
    </row>
    <row r="441" spans="1:15" x14ac:dyDescent="0.35">
      <c r="A441" s="103"/>
      <c r="B441" s="106"/>
      <c r="C441" s="109"/>
      <c r="D441" s="112"/>
      <c r="E441" s="195"/>
      <c r="F441" s="23">
        <v>0</v>
      </c>
      <c r="G441" s="24"/>
      <c r="H441" s="24">
        <f>E440*F441</f>
        <v>0</v>
      </c>
      <c r="I441" s="24"/>
      <c r="J441" s="24"/>
      <c r="K441" s="198"/>
      <c r="L441" s="100"/>
      <c r="M441" s="57"/>
      <c r="O441" s="195"/>
    </row>
    <row r="442" spans="1:15" x14ac:dyDescent="0.35">
      <c r="A442" s="103"/>
      <c r="B442" s="106"/>
      <c r="C442" s="109"/>
      <c r="D442" s="112"/>
      <c r="E442" s="195"/>
      <c r="F442" s="23">
        <v>0</v>
      </c>
      <c r="G442" s="24"/>
      <c r="H442" s="24"/>
      <c r="I442" s="24">
        <f>E440*F442</f>
        <v>0</v>
      </c>
      <c r="J442" s="24"/>
      <c r="K442" s="198"/>
      <c r="L442" s="100"/>
      <c r="M442" s="57"/>
      <c r="O442" s="195"/>
    </row>
    <row r="443" spans="1:15" x14ac:dyDescent="0.35">
      <c r="A443" s="103"/>
      <c r="B443" s="106"/>
      <c r="C443" s="109"/>
      <c r="D443" s="112"/>
      <c r="E443" s="195"/>
      <c r="F443" s="23">
        <v>0</v>
      </c>
      <c r="G443" s="24"/>
      <c r="H443" s="24"/>
      <c r="I443" s="24"/>
      <c r="J443" s="24">
        <f>E440*F443</f>
        <v>0</v>
      </c>
      <c r="K443" s="198"/>
      <c r="L443" s="100"/>
      <c r="M443" s="57"/>
      <c r="O443" s="195"/>
    </row>
    <row r="444" spans="1:15" x14ac:dyDescent="0.35">
      <c r="A444" s="104"/>
      <c r="B444" s="107"/>
      <c r="C444" s="110"/>
      <c r="D444" s="113"/>
      <c r="E444" s="196"/>
      <c r="F444" s="25">
        <f>SUM(F440:F443)</f>
        <v>0</v>
      </c>
      <c r="G444" s="26"/>
      <c r="H444" s="26"/>
      <c r="I444" s="26"/>
      <c r="J444" s="26"/>
      <c r="K444" s="199"/>
      <c r="L444" s="101"/>
      <c r="M444" s="57"/>
      <c r="O444" s="196"/>
    </row>
    <row r="445" spans="1:15" x14ac:dyDescent="0.35">
      <c r="A445" s="102">
        <v>86</v>
      </c>
      <c r="B445" s="105"/>
      <c r="C445" s="108" t="s">
        <v>207</v>
      </c>
      <c r="D445" s="111" t="s">
        <v>23</v>
      </c>
      <c r="E445" s="194">
        <v>22</v>
      </c>
      <c r="F445" s="21">
        <v>0</v>
      </c>
      <c r="G445" s="22">
        <f>E445*F445</f>
        <v>0</v>
      </c>
      <c r="H445" s="22"/>
      <c r="I445" s="22"/>
      <c r="J445" s="22"/>
      <c r="K445" s="122">
        <v>22</v>
      </c>
      <c r="L445" s="99">
        <f>F449*E445</f>
        <v>0</v>
      </c>
      <c r="O445" s="194">
        <v>21</v>
      </c>
    </row>
    <row r="446" spans="1:15" x14ac:dyDescent="0.35">
      <c r="A446" s="103"/>
      <c r="B446" s="106"/>
      <c r="C446" s="109"/>
      <c r="D446" s="112"/>
      <c r="E446" s="195"/>
      <c r="F446" s="23">
        <v>0</v>
      </c>
      <c r="G446" s="24"/>
      <c r="H446" s="24">
        <f>E445*F446</f>
        <v>0</v>
      </c>
      <c r="I446" s="24"/>
      <c r="J446" s="24"/>
      <c r="K446" s="123"/>
      <c r="L446" s="100"/>
      <c r="O446" s="195"/>
    </row>
    <row r="447" spans="1:15" x14ac:dyDescent="0.35">
      <c r="A447" s="103"/>
      <c r="B447" s="106"/>
      <c r="C447" s="109"/>
      <c r="D447" s="112"/>
      <c r="E447" s="195"/>
      <c r="F447" s="23">
        <v>0</v>
      </c>
      <c r="G447" s="24"/>
      <c r="H447" s="24"/>
      <c r="I447" s="24">
        <f>E445*F447</f>
        <v>0</v>
      </c>
      <c r="J447" s="24"/>
      <c r="K447" s="123"/>
      <c r="L447" s="100"/>
      <c r="O447" s="195"/>
    </row>
    <row r="448" spans="1:15" x14ac:dyDescent="0.35">
      <c r="A448" s="103"/>
      <c r="B448" s="106"/>
      <c r="C448" s="109"/>
      <c r="D448" s="112"/>
      <c r="E448" s="195"/>
      <c r="F448" s="23">
        <v>0</v>
      </c>
      <c r="G448" s="24"/>
      <c r="H448" s="24"/>
      <c r="I448" s="24"/>
      <c r="J448" s="24">
        <f>E445*F448</f>
        <v>0</v>
      </c>
      <c r="K448" s="123"/>
      <c r="L448" s="100"/>
      <c r="O448" s="195"/>
    </row>
    <row r="449" spans="1:15" x14ac:dyDescent="0.35">
      <c r="A449" s="104"/>
      <c r="B449" s="107"/>
      <c r="C449" s="110"/>
      <c r="D449" s="113"/>
      <c r="E449" s="196"/>
      <c r="F449" s="25">
        <f>SUM(F445:F448)</f>
        <v>0</v>
      </c>
      <c r="G449" s="26"/>
      <c r="H449" s="26"/>
      <c r="I449" s="26"/>
      <c r="J449" s="26"/>
      <c r="K449" s="124"/>
      <c r="L449" s="101"/>
      <c r="O449" s="196"/>
    </row>
    <row r="450" spans="1:15" x14ac:dyDescent="0.35">
      <c r="A450" s="18"/>
      <c r="B450" s="4"/>
      <c r="C450" s="142" t="s">
        <v>90</v>
      </c>
      <c r="D450" s="143"/>
      <c r="E450" s="143"/>
      <c r="F450" s="143"/>
      <c r="G450" s="144"/>
      <c r="H450" s="19"/>
      <c r="I450" s="19"/>
      <c r="J450" s="19"/>
      <c r="K450" s="80"/>
      <c r="L450" s="20"/>
    </row>
    <row r="451" spans="1:15" ht="15" customHeight="1" x14ac:dyDescent="0.35">
      <c r="A451" s="102">
        <v>87</v>
      </c>
      <c r="B451" s="105"/>
      <c r="C451" s="108" t="s">
        <v>195</v>
      </c>
      <c r="D451" s="111" t="s">
        <v>24</v>
      </c>
      <c r="E451" s="194">
        <v>1</v>
      </c>
      <c r="F451" s="21">
        <v>0</v>
      </c>
      <c r="G451" s="22">
        <f>E451*F451</f>
        <v>0</v>
      </c>
      <c r="H451" s="22"/>
      <c r="I451" s="22"/>
      <c r="J451" s="22"/>
      <c r="K451" s="151" t="s">
        <v>368</v>
      </c>
      <c r="L451" s="99">
        <f>F455*E451</f>
        <v>0</v>
      </c>
      <c r="O451" s="194">
        <v>1</v>
      </c>
    </row>
    <row r="452" spans="1:15" x14ac:dyDescent="0.35">
      <c r="A452" s="103"/>
      <c r="B452" s="106"/>
      <c r="C452" s="109"/>
      <c r="D452" s="112"/>
      <c r="E452" s="195"/>
      <c r="F452" s="23">
        <v>0</v>
      </c>
      <c r="G452" s="24"/>
      <c r="H452" s="24">
        <f>E451*F452</f>
        <v>0</v>
      </c>
      <c r="I452" s="24"/>
      <c r="J452" s="24"/>
      <c r="K452" s="152"/>
      <c r="L452" s="100"/>
      <c r="O452" s="195"/>
    </row>
    <row r="453" spans="1:15" x14ac:dyDescent="0.35">
      <c r="A453" s="103"/>
      <c r="B453" s="106"/>
      <c r="C453" s="109"/>
      <c r="D453" s="112"/>
      <c r="E453" s="195"/>
      <c r="F453" s="23">
        <v>0</v>
      </c>
      <c r="G453" s="24"/>
      <c r="H453" s="24"/>
      <c r="I453" s="24">
        <f>E451*F453</f>
        <v>0</v>
      </c>
      <c r="J453" s="24"/>
      <c r="K453" s="152"/>
      <c r="L453" s="100"/>
      <c r="O453" s="195"/>
    </row>
    <row r="454" spans="1:15" x14ac:dyDescent="0.35">
      <c r="A454" s="103"/>
      <c r="B454" s="106"/>
      <c r="C454" s="109"/>
      <c r="D454" s="112"/>
      <c r="E454" s="195"/>
      <c r="F454" s="23">
        <v>0</v>
      </c>
      <c r="G454" s="24"/>
      <c r="H454" s="24"/>
      <c r="I454" s="24"/>
      <c r="J454" s="24">
        <f>E451*F454</f>
        <v>0</v>
      </c>
      <c r="K454" s="152"/>
      <c r="L454" s="100"/>
      <c r="O454" s="195"/>
    </row>
    <row r="455" spans="1:15" x14ac:dyDescent="0.35">
      <c r="A455" s="104"/>
      <c r="B455" s="107"/>
      <c r="C455" s="110"/>
      <c r="D455" s="113"/>
      <c r="E455" s="196"/>
      <c r="F455" s="25">
        <f>SUM(F451:F454)</f>
        <v>0</v>
      </c>
      <c r="G455" s="26"/>
      <c r="H455" s="26"/>
      <c r="I455" s="26"/>
      <c r="J455" s="26"/>
      <c r="K455" s="153"/>
      <c r="L455" s="101"/>
      <c r="O455" s="196"/>
    </row>
    <row r="456" spans="1:15" x14ac:dyDescent="0.35">
      <c r="A456" s="102">
        <v>88</v>
      </c>
      <c r="B456" s="105"/>
      <c r="C456" s="108" t="s">
        <v>117</v>
      </c>
      <c r="D456" s="111" t="s">
        <v>23</v>
      </c>
      <c r="E456" s="194">
        <v>25</v>
      </c>
      <c r="F456" s="21">
        <v>0</v>
      </c>
      <c r="G456" s="22">
        <f>E456*F456</f>
        <v>0</v>
      </c>
      <c r="H456" s="22"/>
      <c r="I456" s="22"/>
      <c r="J456" s="22"/>
      <c r="K456" s="122">
        <v>25</v>
      </c>
      <c r="L456" s="99">
        <f>F460*E456</f>
        <v>0</v>
      </c>
      <c r="M456" s="54"/>
      <c r="O456" s="194">
        <v>23</v>
      </c>
    </row>
    <row r="457" spans="1:15" x14ac:dyDescent="0.35">
      <c r="A457" s="103"/>
      <c r="B457" s="106"/>
      <c r="C457" s="109"/>
      <c r="D457" s="112"/>
      <c r="E457" s="195"/>
      <c r="F457" s="23">
        <v>0</v>
      </c>
      <c r="G457" s="24"/>
      <c r="H457" s="24">
        <f>E456*F457</f>
        <v>0</v>
      </c>
      <c r="I457" s="24"/>
      <c r="J457" s="24"/>
      <c r="K457" s="123"/>
      <c r="L457" s="100"/>
      <c r="M457" s="54"/>
      <c r="O457" s="195"/>
    </row>
    <row r="458" spans="1:15" x14ac:dyDescent="0.35">
      <c r="A458" s="103"/>
      <c r="B458" s="106"/>
      <c r="C458" s="109"/>
      <c r="D458" s="112"/>
      <c r="E458" s="195"/>
      <c r="F458" s="23">
        <v>0</v>
      </c>
      <c r="G458" s="24"/>
      <c r="H458" s="24"/>
      <c r="I458" s="24">
        <f>E456*F458</f>
        <v>0</v>
      </c>
      <c r="J458" s="24"/>
      <c r="K458" s="123"/>
      <c r="L458" s="100"/>
      <c r="M458" s="54"/>
      <c r="O458" s="195"/>
    </row>
    <row r="459" spans="1:15" x14ac:dyDescent="0.35">
      <c r="A459" s="103"/>
      <c r="B459" s="106"/>
      <c r="C459" s="109"/>
      <c r="D459" s="112"/>
      <c r="E459" s="195"/>
      <c r="F459" s="23">
        <v>0</v>
      </c>
      <c r="G459" s="24"/>
      <c r="H459" s="24"/>
      <c r="I459" s="24"/>
      <c r="J459" s="24">
        <f>E456*F459</f>
        <v>0</v>
      </c>
      <c r="K459" s="123"/>
      <c r="L459" s="100"/>
      <c r="M459" s="54"/>
      <c r="O459" s="195"/>
    </row>
    <row r="460" spans="1:15" x14ac:dyDescent="0.35">
      <c r="A460" s="104"/>
      <c r="B460" s="107"/>
      <c r="C460" s="110"/>
      <c r="D460" s="113"/>
      <c r="E460" s="196"/>
      <c r="F460" s="25">
        <f>SUM(F456:F459)</f>
        <v>0</v>
      </c>
      <c r="G460" s="26"/>
      <c r="H460" s="26"/>
      <c r="I460" s="26"/>
      <c r="J460" s="26"/>
      <c r="K460" s="124"/>
      <c r="L460" s="101"/>
      <c r="M460" s="54"/>
      <c r="O460" s="196"/>
    </row>
    <row r="461" spans="1:15" x14ac:dyDescent="0.35">
      <c r="A461" s="102">
        <v>89</v>
      </c>
      <c r="B461" s="105"/>
      <c r="C461" s="108" t="s">
        <v>118</v>
      </c>
      <c r="D461" s="111" t="s">
        <v>21</v>
      </c>
      <c r="E461" s="194">
        <v>112</v>
      </c>
      <c r="F461" s="21">
        <v>0</v>
      </c>
      <c r="G461" s="22">
        <f>E461*F461</f>
        <v>0</v>
      </c>
      <c r="H461" s="22"/>
      <c r="I461" s="22"/>
      <c r="J461" s="22"/>
      <c r="K461" s="197">
        <v>56</v>
      </c>
      <c r="L461" s="99">
        <f>F465*E461</f>
        <v>0</v>
      </c>
      <c r="M461" s="54"/>
      <c r="O461" s="194">
        <v>106</v>
      </c>
    </row>
    <row r="462" spans="1:15" x14ac:dyDescent="0.35">
      <c r="A462" s="103"/>
      <c r="B462" s="106"/>
      <c r="C462" s="109"/>
      <c r="D462" s="112"/>
      <c r="E462" s="195"/>
      <c r="F462" s="23">
        <v>0</v>
      </c>
      <c r="G462" s="24"/>
      <c r="H462" s="24">
        <f>E461*F462</f>
        <v>0</v>
      </c>
      <c r="I462" s="24"/>
      <c r="J462" s="24"/>
      <c r="K462" s="198"/>
      <c r="L462" s="100"/>
      <c r="M462" s="54"/>
      <c r="O462" s="195"/>
    </row>
    <row r="463" spans="1:15" x14ac:dyDescent="0.35">
      <c r="A463" s="103"/>
      <c r="B463" s="106"/>
      <c r="C463" s="109"/>
      <c r="D463" s="112"/>
      <c r="E463" s="195"/>
      <c r="F463" s="23">
        <v>0</v>
      </c>
      <c r="G463" s="24"/>
      <c r="H463" s="24"/>
      <c r="I463" s="24">
        <f>E461*F463</f>
        <v>0</v>
      </c>
      <c r="J463" s="24"/>
      <c r="K463" s="198"/>
      <c r="L463" s="100"/>
      <c r="M463" s="54"/>
      <c r="O463" s="195"/>
    </row>
    <row r="464" spans="1:15" x14ac:dyDescent="0.35">
      <c r="A464" s="103"/>
      <c r="B464" s="106"/>
      <c r="C464" s="109"/>
      <c r="D464" s="112"/>
      <c r="E464" s="195"/>
      <c r="F464" s="23">
        <v>0</v>
      </c>
      <c r="G464" s="24"/>
      <c r="H464" s="24"/>
      <c r="I464" s="24"/>
      <c r="J464" s="24">
        <f>E461*F464</f>
        <v>0</v>
      </c>
      <c r="K464" s="198"/>
      <c r="L464" s="100"/>
      <c r="M464" s="54"/>
      <c r="O464" s="195"/>
    </row>
    <row r="465" spans="1:15" x14ac:dyDescent="0.35">
      <c r="A465" s="104"/>
      <c r="B465" s="107"/>
      <c r="C465" s="110"/>
      <c r="D465" s="113"/>
      <c r="E465" s="196"/>
      <c r="F465" s="25">
        <f>SUM(F461:F464)</f>
        <v>0</v>
      </c>
      <c r="G465" s="26"/>
      <c r="H465" s="26"/>
      <c r="I465" s="26"/>
      <c r="J465" s="26"/>
      <c r="K465" s="199"/>
      <c r="L465" s="101"/>
      <c r="M465" s="54"/>
      <c r="O465" s="196"/>
    </row>
    <row r="466" spans="1:15" x14ac:dyDescent="0.35">
      <c r="A466" s="102">
        <v>90</v>
      </c>
      <c r="B466" s="105"/>
      <c r="C466" s="108" t="s">
        <v>196</v>
      </c>
      <c r="D466" s="111" t="s">
        <v>23</v>
      </c>
      <c r="E466" s="194">
        <v>68</v>
      </c>
      <c r="F466" s="21">
        <v>0</v>
      </c>
      <c r="G466" s="22">
        <f>E466*F466</f>
        <v>0</v>
      </c>
      <c r="H466" s="22"/>
      <c r="I466" s="22"/>
      <c r="J466" s="22"/>
      <c r="K466" s="151" t="s">
        <v>368</v>
      </c>
      <c r="L466" s="99">
        <f>F470*E466</f>
        <v>0</v>
      </c>
      <c r="M466" s="54"/>
      <c r="O466" s="194">
        <v>65</v>
      </c>
    </row>
    <row r="467" spans="1:15" x14ac:dyDescent="0.35">
      <c r="A467" s="103"/>
      <c r="B467" s="106"/>
      <c r="C467" s="109"/>
      <c r="D467" s="112"/>
      <c r="E467" s="195"/>
      <c r="F467" s="23">
        <v>0</v>
      </c>
      <c r="G467" s="24"/>
      <c r="H467" s="24">
        <f>E466*F467</f>
        <v>0</v>
      </c>
      <c r="I467" s="24"/>
      <c r="J467" s="24"/>
      <c r="K467" s="152"/>
      <c r="L467" s="100"/>
      <c r="M467" s="54"/>
      <c r="O467" s="195"/>
    </row>
    <row r="468" spans="1:15" x14ac:dyDescent="0.35">
      <c r="A468" s="103"/>
      <c r="B468" s="106"/>
      <c r="C468" s="109"/>
      <c r="D468" s="112"/>
      <c r="E468" s="195"/>
      <c r="F468" s="23">
        <v>0</v>
      </c>
      <c r="G468" s="24"/>
      <c r="H468" s="24"/>
      <c r="I468" s="24">
        <f>E466*F468</f>
        <v>0</v>
      </c>
      <c r="J468" s="24"/>
      <c r="K468" s="152"/>
      <c r="L468" s="100"/>
      <c r="M468" s="54"/>
      <c r="O468" s="195"/>
    </row>
    <row r="469" spans="1:15" x14ac:dyDescent="0.35">
      <c r="A469" s="103"/>
      <c r="B469" s="106"/>
      <c r="C469" s="109"/>
      <c r="D469" s="112"/>
      <c r="E469" s="195"/>
      <c r="F469" s="23">
        <v>0</v>
      </c>
      <c r="G469" s="24"/>
      <c r="H469" s="24"/>
      <c r="I469" s="24"/>
      <c r="J469" s="24">
        <f>E466*F469</f>
        <v>0</v>
      </c>
      <c r="K469" s="152"/>
      <c r="L469" s="100"/>
      <c r="M469" s="54"/>
      <c r="O469" s="195"/>
    </row>
    <row r="470" spans="1:15" x14ac:dyDescent="0.35">
      <c r="A470" s="104"/>
      <c r="B470" s="107"/>
      <c r="C470" s="110"/>
      <c r="D470" s="113"/>
      <c r="E470" s="196"/>
      <c r="F470" s="25">
        <f>SUM(F466:F469)</f>
        <v>0</v>
      </c>
      <c r="G470" s="26"/>
      <c r="H470" s="26"/>
      <c r="I470" s="26"/>
      <c r="J470" s="26"/>
      <c r="K470" s="153"/>
      <c r="L470" s="101"/>
      <c r="M470" s="54"/>
      <c r="O470" s="196"/>
    </row>
    <row r="471" spans="1:15" x14ac:dyDescent="0.35">
      <c r="A471" s="18"/>
      <c r="B471" s="4"/>
      <c r="C471" s="142" t="s">
        <v>186</v>
      </c>
      <c r="D471" s="143"/>
      <c r="E471" s="143"/>
      <c r="F471" s="143"/>
      <c r="G471" s="144"/>
      <c r="H471" s="19"/>
      <c r="I471" s="19"/>
      <c r="J471" s="19"/>
      <c r="K471" s="80"/>
      <c r="L471" s="20"/>
    </row>
    <row r="472" spans="1:15" ht="15" customHeight="1" x14ac:dyDescent="0.35">
      <c r="A472" s="102">
        <v>91</v>
      </c>
      <c r="B472" s="105"/>
      <c r="C472" s="108" t="s">
        <v>187</v>
      </c>
      <c r="D472" s="111" t="s">
        <v>24</v>
      </c>
      <c r="E472" s="194">
        <v>4</v>
      </c>
      <c r="F472" s="21">
        <v>0</v>
      </c>
      <c r="G472" s="22">
        <f>E472*F472</f>
        <v>0</v>
      </c>
      <c r="H472" s="22"/>
      <c r="I472" s="22"/>
      <c r="J472" s="22"/>
      <c r="K472" s="151" t="s">
        <v>368</v>
      </c>
      <c r="L472" s="99">
        <f>F476*E472</f>
        <v>0</v>
      </c>
      <c r="O472" s="194">
        <v>4</v>
      </c>
    </row>
    <row r="473" spans="1:15" x14ac:dyDescent="0.35">
      <c r="A473" s="103"/>
      <c r="B473" s="106"/>
      <c r="C473" s="109"/>
      <c r="D473" s="112"/>
      <c r="E473" s="195"/>
      <c r="F473" s="23">
        <v>0</v>
      </c>
      <c r="G473" s="24"/>
      <c r="H473" s="24">
        <f>E472*F473</f>
        <v>0</v>
      </c>
      <c r="I473" s="24"/>
      <c r="J473" s="24"/>
      <c r="K473" s="152"/>
      <c r="L473" s="100"/>
      <c r="O473" s="195"/>
    </row>
    <row r="474" spans="1:15" x14ac:dyDescent="0.35">
      <c r="A474" s="103"/>
      <c r="B474" s="106"/>
      <c r="C474" s="109"/>
      <c r="D474" s="112"/>
      <c r="E474" s="195"/>
      <c r="F474" s="23">
        <v>0</v>
      </c>
      <c r="G474" s="24"/>
      <c r="H474" s="24"/>
      <c r="I474" s="24">
        <f>E472*F474</f>
        <v>0</v>
      </c>
      <c r="J474" s="24"/>
      <c r="K474" s="152"/>
      <c r="L474" s="100"/>
      <c r="O474" s="195"/>
    </row>
    <row r="475" spans="1:15" x14ac:dyDescent="0.35">
      <c r="A475" s="103"/>
      <c r="B475" s="106"/>
      <c r="C475" s="109"/>
      <c r="D475" s="112"/>
      <c r="E475" s="195"/>
      <c r="F475" s="23">
        <v>0</v>
      </c>
      <c r="G475" s="24"/>
      <c r="H475" s="24"/>
      <c r="I475" s="24"/>
      <c r="J475" s="24">
        <f>E472*F475</f>
        <v>0</v>
      </c>
      <c r="K475" s="152"/>
      <c r="L475" s="100"/>
      <c r="O475" s="195"/>
    </row>
    <row r="476" spans="1:15" x14ac:dyDescent="0.35">
      <c r="A476" s="104"/>
      <c r="B476" s="107"/>
      <c r="C476" s="110"/>
      <c r="D476" s="113"/>
      <c r="E476" s="196"/>
      <c r="F476" s="25">
        <f>SUM(F472:F475)</f>
        <v>0</v>
      </c>
      <c r="G476" s="26"/>
      <c r="H476" s="26"/>
      <c r="I476" s="26"/>
      <c r="J476" s="26"/>
      <c r="K476" s="153"/>
      <c r="L476" s="101"/>
      <c r="O476" s="196"/>
    </row>
    <row r="477" spans="1:15" ht="15" customHeight="1" x14ac:dyDescent="0.35">
      <c r="A477" s="102">
        <v>92</v>
      </c>
      <c r="B477" s="105"/>
      <c r="C477" s="108" t="s">
        <v>192</v>
      </c>
      <c r="D477" s="111" t="s">
        <v>24</v>
      </c>
      <c r="E477" s="194">
        <v>2</v>
      </c>
      <c r="F477" s="21">
        <v>0</v>
      </c>
      <c r="G477" s="22">
        <f>E477*F477</f>
        <v>0</v>
      </c>
      <c r="H477" s="22"/>
      <c r="I477" s="22"/>
      <c r="J477" s="22"/>
      <c r="K477" s="151" t="s">
        <v>368</v>
      </c>
      <c r="L477" s="99">
        <f>F481*E477</f>
        <v>0</v>
      </c>
      <c r="O477" s="194">
        <v>2</v>
      </c>
    </row>
    <row r="478" spans="1:15" x14ac:dyDescent="0.35">
      <c r="A478" s="103"/>
      <c r="B478" s="106"/>
      <c r="C478" s="109"/>
      <c r="D478" s="112"/>
      <c r="E478" s="195"/>
      <c r="F478" s="23">
        <v>0</v>
      </c>
      <c r="G478" s="24"/>
      <c r="H478" s="24">
        <f>E477*F478</f>
        <v>0</v>
      </c>
      <c r="I478" s="24"/>
      <c r="J478" s="24"/>
      <c r="K478" s="152"/>
      <c r="L478" s="100"/>
      <c r="O478" s="195"/>
    </row>
    <row r="479" spans="1:15" x14ac:dyDescent="0.35">
      <c r="A479" s="103"/>
      <c r="B479" s="106"/>
      <c r="C479" s="109"/>
      <c r="D479" s="112"/>
      <c r="E479" s="195"/>
      <c r="F479" s="23">
        <v>0</v>
      </c>
      <c r="G479" s="24"/>
      <c r="H479" s="24"/>
      <c r="I479" s="24">
        <f>E477*F479</f>
        <v>0</v>
      </c>
      <c r="J479" s="24"/>
      <c r="K479" s="152"/>
      <c r="L479" s="100"/>
      <c r="O479" s="195"/>
    </row>
    <row r="480" spans="1:15" x14ac:dyDescent="0.35">
      <c r="A480" s="103"/>
      <c r="B480" s="106"/>
      <c r="C480" s="109"/>
      <c r="D480" s="112"/>
      <c r="E480" s="195"/>
      <c r="F480" s="23">
        <v>0</v>
      </c>
      <c r="G480" s="24"/>
      <c r="H480" s="24"/>
      <c r="I480" s="24"/>
      <c r="J480" s="24">
        <f>E477*F480</f>
        <v>0</v>
      </c>
      <c r="K480" s="152"/>
      <c r="L480" s="100"/>
      <c r="O480" s="195"/>
    </row>
    <row r="481" spans="1:15" x14ac:dyDescent="0.35">
      <c r="A481" s="104"/>
      <c r="B481" s="107"/>
      <c r="C481" s="110"/>
      <c r="D481" s="113"/>
      <c r="E481" s="196"/>
      <c r="F481" s="25">
        <f>SUM(F477:F480)</f>
        <v>0</v>
      </c>
      <c r="G481" s="26"/>
      <c r="H481" s="26"/>
      <c r="I481" s="26"/>
      <c r="J481" s="26"/>
      <c r="K481" s="153"/>
      <c r="L481" s="101"/>
      <c r="O481" s="196"/>
    </row>
    <row r="482" spans="1:15" ht="15" customHeight="1" x14ac:dyDescent="0.35">
      <c r="A482" s="102">
        <v>93</v>
      </c>
      <c r="B482" s="105"/>
      <c r="C482" s="108" t="s">
        <v>191</v>
      </c>
      <c r="D482" s="111" t="s">
        <v>24</v>
      </c>
      <c r="E482" s="194">
        <v>10</v>
      </c>
      <c r="F482" s="21">
        <v>0</v>
      </c>
      <c r="G482" s="22">
        <f>E482*F482</f>
        <v>0</v>
      </c>
      <c r="H482" s="22"/>
      <c r="I482" s="22"/>
      <c r="J482" s="22"/>
      <c r="K482" s="151" t="s">
        <v>368</v>
      </c>
      <c r="L482" s="99">
        <f>F486*E482</f>
        <v>0</v>
      </c>
      <c r="O482" s="194">
        <v>10</v>
      </c>
    </row>
    <row r="483" spans="1:15" x14ac:dyDescent="0.35">
      <c r="A483" s="103"/>
      <c r="B483" s="106"/>
      <c r="C483" s="109"/>
      <c r="D483" s="112"/>
      <c r="E483" s="195"/>
      <c r="F483" s="23">
        <v>0</v>
      </c>
      <c r="G483" s="24"/>
      <c r="H483" s="24">
        <f>E482*F483</f>
        <v>0</v>
      </c>
      <c r="I483" s="24"/>
      <c r="J483" s="24"/>
      <c r="K483" s="152"/>
      <c r="L483" s="100"/>
      <c r="O483" s="195"/>
    </row>
    <row r="484" spans="1:15" x14ac:dyDescent="0.35">
      <c r="A484" s="103"/>
      <c r="B484" s="106"/>
      <c r="C484" s="109"/>
      <c r="D484" s="112"/>
      <c r="E484" s="195"/>
      <c r="F484" s="23">
        <v>0</v>
      </c>
      <c r="G484" s="24"/>
      <c r="H484" s="24"/>
      <c r="I484" s="24">
        <f>E482*F484</f>
        <v>0</v>
      </c>
      <c r="J484" s="24"/>
      <c r="K484" s="152"/>
      <c r="L484" s="100"/>
      <c r="O484" s="195"/>
    </row>
    <row r="485" spans="1:15" x14ac:dyDescent="0.35">
      <c r="A485" s="103"/>
      <c r="B485" s="106"/>
      <c r="C485" s="109"/>
      <c r="D485" s="112"/>
      <c r="E485" s="195"/>
      <c r="F485" s="23">
        <v>0</v>
      </c>
      <c r="G485" s="24"/>
      <c r="H485" s="24"/>
      <c r="I485" s="24"/>
      <c r="J485" s="24">
        <f>E482*F485</f>
        <v>0</v>
      </c>
      <c r="K485" s="152"/>
      <c r="L485" s="100"/>
      <c r="O485" s="195"/>
    </row>
    <row r="486" spans="1:15" x14ac:dyDescent="0.35">
      <c r="A486" s="104"/>
      <c r="B486" s="107"/>
      <c r="C486" s="110"/>
      <c r="D486" s="113"/>
      <c r="E486" s="196"/>
      <c r="F486" s="25">
        <f>SUM(F482:F485)</f>
        <v>0</v>
      </c>
      <c r="G486" s="26"/>
      <c r="H486" s="26"/>
      <c r="I486" s="26"/>
      <c r="J486" s="26"/>
      <c r="K486" s="153"/>
      <c r="L486" s="101"/>
      <c r="O486" s="196"/>
    </row>
    <row r="487" spans="1:15" ht="15" customHeight="1" x14ac:dyDescent="0.35">
      <c r="A487" s="102">
        <v>94</v>
      </c>
      <c r="B487" s="105"/>
      <c r="C487" s="108" t="s">
        <v>188</v>
      </c>
      <c r="D487" s="111" t="s">
        <v>24</v>
      </c>
      <c r="E487" s="194">
        <v>6</v>
      </c>
      <c r="F487" s="21">
        <v>0</v>
      </c>
      <c r="G487" s="22">
        <f>E487*F487</f>
        <v>0</v>
      </c>
      <c r="H487" s="22"/>
      <c r="I487" s="22"/>
      <c r="J487" s="22"/>
      <c r="K487" s="151" t="s">
        <v>368</v>
      </c>
      <c r="L487" s="99">
        <f>F491*E487</f>
        <v>0</v>
      </c>
      <c r="O487" s="194">
        <v>6</v>
      </c>
    </row>
    <row r="488" spans="1:15" x14ac:dyDescent="0.35">
      <c r="A488" s="103"/>
      <c r="B488" s="106"/>
      <c r="C488" s="109"/>
      <c r="D488" s="112"/>
      <c r="E488" s="195"/>
      <c r="F488" s="23">
        <v>0</v>
      </c>
      <c r="G488" s="24"/>
      <c r="H488" s="24">
        <f>E487*F488</f>
        <v>0</v>
      </c>
      <c r="I488" s="24"/>
      <c r="J488" s="24"/>
      <c r="K488" s="152"/>
      <c r="L488" s="100"/>
      <c r="O488" s="195"/>
    </row>
    <row r="489" spans="1:15" x14ac:dyDescent="0.35">
      <c r="A489" s="103"/>
      <c r="B489" s="106"/>
      <c r="C489" s="109"/>
      <c r="D489" s="112"/>
      <c r="E489" s="195"/>
      <c r="F489" s="23">
        <v>0</v>
      </c>
      <c r="G489" s="24"/>
      <c r="H489" s="24"/>
      <c r="I489" s="24">
        <f>E487*F489</f>
        <v>0</v>
      </c>
      <c r="J489" s="24"/>
      <c r="K489" s="152"/>
      <c r="L489" s="100"/>
      <c r="O489" s="195"/>
    </row>
    <row r="490" spans="1:15" x14ac:dyDescent="0.35">
      <c r="A490" s="103"/>
      <c r="B490" s="106"/>
      <c r="C490" s="109"/>
      <c r="D490" s="112"/>
      <c r="E490" s="195"/>
      <c r="F490" s="23">
        <v>0</v>
      </c>
      <c r="G490" s="24"/>
      <c r="H490" s="24"/>
      <c r="I490" s="24"/>
      <c r="J490" s="24">
        <f>E487*F490</f>
        <v>0</v>
      </c>
      <c r="K490" s="152"/>
      <c r="L490" s="100"/>
      <c r="O490" s="195"/>
    </row>
    <row r="491" spans="1:15" x14ac:dyDescent="0.35">
      <c r="A491" s="104"/>
      <c r="B491" s="107"/>
      <c r="C491" s="110"/>
      <c r="D491" s="113"/>
      <c r="E491" s="196"/>
      <c r="F491" s="25">
        <f>SUM(F487:F490)</f>
        <v>0</v>
      </c>
      <c r="G491" s="26"/>
      <c r="H491" s="26"/>
      <c r="I491" s="26"/>
      <c r="J491" s="26"/>
      <c r="K491" s="153"/>
      <c r="L491" s="101"/>
      <c r="O491" s="196"/>
    </row>
    <row r="492" spans="1:15" ht="15" customHeight="1" x14ac:dyDescent="0.35">
      <c r="A492" s="102">
        <v>95</v>
      </c>
      <c r="B492" s="105"/>
      <c r="C492" s="108" t="s">
        <v>189</v>
      </c>
      <c r="D492" s="111" t="s">
        <v>24</v>
      </c>
      <c r="E492" s="194">
        <v>13</v>
      </c>
      <c r="F492" s="21">
        <v>0</v>
      </c>
      <c r="G492" s="22">
        <f>E492*F492</f>
        <v>0</v>
      </c>
      <c r="H492" s="22"/>
      <c r="I492" s="22"/>
      <c r="J492" s="22"/>
      <c r="K492" s="197">
        <v>15</v>
      </c>
      <c r="L492" s="99">
        <f>F496*E492</f>
        <v>0</v>
      </c>
      <c r="O492" s="194">
        <v>13</v>
      </c>
    </row>
    <row r="493" spans="1:15" x14ac:dyDescent="0.35">
      <c r="A493" s="103"/>
      <c r="B493" s="106"/>
      <c r="C493" s="109"/>
      <c r="D493" s="112"/>
      <c r="E493" s="195"/>
      <c r="F493" s="23">
        <v>0</v>
      </c>
      <c r="G493" s="24"/>
      <c r="H493" s="24">
        <f>E492*F493</f>
        <v>0</v>
      </c>
      <c r="I493" s="24"/>
      <c r="J493" s="24"/>
      <c r="K493" s="198"/>
      <c r="L493" s="100"/>
      <c r="O493" s="195"/>
    </row>
    <row r="494" spans="1:15" x14ac:dyDescent="0.35">
      <c r="A494" s="103"/>
      <c r="B494" s="106"/>
      <c r="C494" s="109"/>
      <c r="D494" s="112"/>
      <c r="E494" s="195"/>
      <c r="F494" s="23">
        <v>0</v>
      </c>
      <c r="G494" s="24"/>
      <c r="H494" s="24"/>
      <c r="I494" s="24">
        <f>E492*F494</f>
        <v>0</v>
      </c>
      <c r="J494" s="24"/>
      <c r="K494" s="198"/>
      <c r="L494" s="100"/>
      <c r="O494" s="195"/>
    </row>
    <row r="495" spans="1:15" x14ac:dyDescent="0.35">
      <c r="A495" s="103"/>
      <c r="B495" s="106"/>
      <c r="C495" s="109"/>
      <c r="D495" s="112"/>
      <c r="E495" s="195"/>
      <c r="F495" s="23">
        <v>0</v>
      </c>
      <c r="G495" s="24"/>
      <c r="H495" s="24"/>
      <c r="I495" s="24"/>
      <c r="J495" s="24">
        <f>E492*F495</f>
        <v>0</v>
      </c>
      <c r="K495" s="198"/>
      <c r="L495" s="100"/>
      <c r="O495" s="195"/>
    </row>
    <row r="496" spans="1:15" x14ac:dyDescent="0.35">
      <c r="A496" s="104"/>
      <c r="B496" s="107"/>
      <c r="C496" s="110"/>
      <c r="D496" s="113"/>
      <c r="E496" s="196"/>
      <c r="F496" s="25">
        <f>SUM(F492:F495)</f>
        <v>0</v>
      </c>
      <c r="G496" s="26"/>
      <c r="H496" s="26"/>
      <c r="I496" s="26"/>
      <c r="J496" s="26"/>
      <c r="K496" s="199"/>
      <c r="L496" s="101"/>
      <c r="O496" s="196"/>
    </row>
    <row r="497" spans="1:15" ht="15" customHeight="1" x14ac:dyDescent="0.35">
      <c r="A497" s="102">
        <v>96</v>
      </c>
      <c r="B497" s="105"/>
      <c r="C497" s="108" t="s">
        <v>193</v>
      </c>
      <c r="D497" s="111" t="s">
        <v>24</v>
      </c>
      <c r="E497" s="194">
        <v>2</v>
      </c>
      <c r="F497" s="21">
        <v>0</v>
      </c>
      <c r="G497" s="22">
        <f>E497*F497</f>
        <v>0</v>
      </c>
      <c r="H497" s="22"/>
      <c r="I497" s="22"/>
      <c r="J497" s="22"/>
      <c r="K497" s="200" t="s">
        <v>360</v>
      </c>
      <c r="L497" s="99">
        <f>F501*E497</f>
        <v>0</v>
      </c>
      <c r="O497" s="194">
        <v>2</v>
      </c>
    </row>
    <row r="498" spans="1:15" x14ac:dyDescent="0.35">
      <c r="A498" s="103"/>
      <c r="B498" s="106"/>
      <c r="C498" s="109"/>
      <c r="D498" s="112"/>
      <c r="E498" s="195"/>
      <c r="F498" s="23">
        <v>0</v>
      </c>
      <c r="G498" s="24"/>
      <c r="H498" s="24">
        <f>E497*F498</f>
        <v>0</v>
      </c>
      <c r="I498" s="24"/>
      <c r="J498" s="24"/>
      <c r="K498" s="201"/>
      <c r="L498" s="100"/>
      <c r="O498" s="195"/>
    </row>
    <row r="499" spans="1:15" x14ac:dyDescent="0.35">
      <c r="A499" s="103"/>
      <c r="B499" s="106"/>
      <c r="C499" s="109"/>
      <c r="D499" s="112"/>
      <c r="E499" s="195"/>
      <c r="F499" s="23">
        <v>0</v>
      </c>
      <c r="G499" s="24"/>
      <c r="H499" s="24"/>
      <c r="I499" s="24">
        <f>E497*F499</f>
        <v>0</v>
      </c>
      <c r="J499" s="24"/>
      <c r="K499" s="201"/>
      <c r="L499" s="100"/>
      <c r="O499" s="195"/>
    </row>
    <row r="500" spans="1:15" x14ac:dyDescent="0.35">
      <c r="A500" s="103"/>
      <c r="B500" s="106"/>
      <c r="C500" s="109"/>
      <c r="D500" s="112"/>
      <c r="E500" s="195"/>
      <c r="F500" s="23">
        <v>0</v>
      </c>
      <c r="G500" s="24"/>
      <c r="H500" s="24"/>
      <c r="I500" s="24"/>
      <c r="J500" s="24">
        <f>E497*F500</f>
        <v>0</v>
      </c>
      <c r="K500" s="201"/>
      <c r="L500" s="100"/>
      <c r="O500" s="195"/>
    </row>
    <row r="501" spans="1:15" x14ac:dyDescent="0.35">
      <c r="A501" s="104"/>
      <c r="B501" s="107"/>
      <c r="C501" s="110"/>
      <c r="D501" s="113"/>
      <c r="E501" s="196"/>
      <c r="F501" s="25">
        <f>SUM(F497:F500)</f>
        <v>0</v>
      </c>
      <c r="G501" s="26"/>
      <c r="H501" s="26"/>
      <c r="I501" s="26"/>
      <c r="J501" s="26"/>
      <c r="K501" s="202"/>
      <c r="L501" s="101"/>
      <c r="O501" s="196"/>
    </row>
    <row r="502" spans="1:15" ht="15" customHeight="1" x14ac:dyDescent="0.35">
      <c r="A502" s="102">
        <v>97</v>
      </c>
      <c r="B502" s="105"/>
      <c r="C502" s="108" t="s">
        <v>194</v>
      </c>
      <c r="D502" s="111" t="s">
        <v>24</v>
      </c>
      <c r="E502" s="194">
        <v>1</v>
      </c>
      <c r="F502" s="21">
        <v>0</v>
      </c>
      <c r="G502" s="22">
        <f>E502*F502</f>
        <v>0</v>
      </c>
      <c r="H502" s="22"/>
      <c r="I502" s="22"/>
      <c r="J502" s="22"/>
      <c r="K502" s="151" t="s">
        <v>368</v>
      </c>
      <c r="L502" s="99">
        <f>F506*E502</f>
        <v>0</v>
      </c>
      <c r="O502" s="194">
        <v>1</v>
      </c>
    </row>
    <row r="503" spans="1:15" x14ac:dyDescent="0.35">
      <c r="A503" s="103"/>
      <c r="B503" s="106"/>
      <c r="C503" s="109"/>
      <c r="D503" s="112"/>
      <c r="E503" s="195"/>
      <c r="F503" s="23">
        <v>0</v>
      </c>
      <c r="G503" s="24"/>
      <c r="H503" s="24">
        <f>E502*F503</f>
        <v>0</v>
      </c>
      <c r="I503" s="24"/>
      <c r="J503" s="24"/>
      <c r="K503" s="152"/>
      <c r="L503" s="100"/>
      <c r="O503" s="195"/>
    </row>
    <row r="504" spans="1:15" x14ac:dyDescent="0.35">
      <c r="A504" s="103"/>
      <c r="B504" s="106"/>
      <c r="C504" s="109"/>
      <c r="D504" s="112"/>
      <c r="E504" s="195"/>
      <c r="F504" s="23">
        <v>0</v>
      </c>
      <c r="G504" s="24"/>
      <c r="H504" s="24"/>
      <c r="I504" s="24">
        <f>E502*F504</f>
        <v>0</v>
      </c>
      <c r="J504" s="24"/>
      <c r="K504" s="152"/>
      <c r="L504" s="100"/>
      <c r="O504" s="195"/>
    </row>
    <row r="505" spans="1:15" x14ac:dyDescent="0.35">
      <c r="A505" s="103"/>
      <c r="B505" s="106"/>
      <c r="C505" s="109"/>
      <c r="D505" s="112"/>
      <c r="E505" s="195"/>
      <c r="F505" s="23">
        <v>0</v>
      </c>
      <c r="G505" s="24"/>
      <c r="H505" s="24"/>
      <c r="I505" s="24"/>
      <c r="J505" s="24">
        <f>E502*F505</f>
        <v>0</v>
      </c>
      <c r="K505" s="152"/>
      <c r="L505" s="100"/>
      <c r="O505" s="195"/>
    </row>
    <row r="506" spans="1:15" x14ac:dyDescent="0.35">
      <c r="A506" s="104"/>
      <c r="B506" s="107"/>
      <c r="C506" s="110"/>
      <c r="D506" s="113"/>
      <c r="E506" s="196"/>
      <c r="F506" s="25">
        <f>SUM(F502:F505)</f>
        <v>0</v>
      </c>
      <c r="G506" s="26"/>
      <c r="H506" s="26"/>
      <c r="I506" s="26"/>
      <c r="J506" s="26"/>
      <c r="K506" s="153"/>
      <c r="L506" s="101"/>
      <c r="O506" s="196"/>
    </row>
    <row r="507" spans="1:15" ht="15" customHeight="1" x14ac:dyDescent="0.35">
      <c r="A507" s="102">
        <v>98</v>
      </c>
      <c r="B507" s="105"/>
      <c r="C507" s="108" t="s">
        <v>280</v>
      </c>
      <c r="D507" s="111" t="s">
        <v>24</v>
      </c>
      <c r="E507" s="194">
        <v>2</v>
      </c>
      <c r="F507" s="21">
        <v>0</v>
      </c>
      <c r="G507" s="22">
        <f>E507*F507</f>
        <v>0</v>
      </c>
      <c r="H507" s="22"/>
      <c r="I507" s="22"/>
      <c r="J507" s="22"/>
      <c r="K507" s="122">
        <v>2</v>
      </c>
      <c r="L507" s="99">
        <f>F511*E507</f>
        <v>0</v>
      </c>
      <c r="O507" s="194">
        <v>2</v>
      </c>
    </row>
    <row r="508" spans="1:15" x14ac:dyDescent="0.35">
      <c r="A508" s="103"/>
      <c r="B508" s="106"/>
      <c r="C508" s="109"/>
      <c r="D508" s="112"/>
      <c r="E508" s="195"/>
      <c r="F508" s="23">
        <v>0</v>
      </c>
      <c r="G508" s="24"/>
      <c r="H508" s="24">
        <f>E507*F508</f>
        <v>0</v>
      </c>
      <c r="I508" s="24"/>
      <c r="J508" s="24"/>
      <c r="K508" s="123"/>
      <c r="L508" s="100"/>
      <c r="O508" s="195"/>
    </row>
    <row r="509" spans="1:15" x14ac:dyDescent="0.35">
      <c r="A509" s="103"/>
      <c r="B509" s="106"/>
      <c r="C509" s="109"/>
      <c r="D509" s="112"/>
      <c r="E509" s="195"/>
      <c r="F509" s="23">
        <v>0</v>
      </c>
      <c r="G509" s="24"/>
      <c r="H509" s="24"/>
      <c r="I509" s="24">
        <f>E507*F509</f>
        <v>0</v>
      </c>
      <c r="J509" s="24"/>
      <c r="K509" s="123"/>
      <c r="L509" s="100"/>
      <c r="O509" s="195"/>
    </row>
    <row r="510" spans="1:15" x14ac:dyDescent="0.35">
      <c r="A510" s="103"/>
      <c r="B510" s="106"/>
      <c r="C510" s="109"/>
      <c r="D510" s="112"/>
      <c r="E510" s="195"/>
      <c r="F510" s="23">
        <v>0</v>
      </c>
      <c r="G510" s="24"/>
      <c r="H510" s="24"/>
      <c r="I510" s="24"/>
      <c r="J510" s="24">
        <f>E507*F510</f>
        <v>0</v>
      </c>
      <c r="K510" s="123"/>
      <c r="L510" s="100"/>
      <c r="O510" s="195"/>
    </row>
    <row r="511" spans="1:15" x14ac:dyDescent="0.35">
      <c r="A511" s="104"/>
      <c r="B511" s="107"/>
      <c r="C511" s="110"/>
      <c r="D511" s="113"/>
      <c r="E511" s="196"/>
      <c r="F511" s="25">
        <f>SUM(F507:F510)</f>
        <v>0</v>
      </c>
      <c r="G511" s="26"/>
      <c r="H511" s="26"/>
      <c r="I511" s="26"/>
      <c r="J511" s="26"/>
      <c r="K511" s="124"/>
      <c r="L511" s="101"/>
      <c r="O511" s="196"/>
    </row>
    <row r="512" spans="1:15" ht="15" customHeight="1" x14ac:dyDescent="0.35">
      <c r="A512" s="102">
        <v>99</v>
      </c>
      <c r="B512" s="105"/>
      <c r="C512" s="108" t="s">
        <v>190</v>
      </c>
      <c r="D512" s="111" t="s">
        <v>24</v>
      </c>
      <c r="E512" s="194">
        <v>5</v>
      </c>
      <c r="F512" s="21">
        <v>0</v>
      </c>
      <c r="G512" s="22">
        <f>E512*F512</f>
        <v>0</v>
      </c>
      <c r="H512" s="22"/>
      <c r="I512" s="22"/>
      <c r="J512" s="22"/>
      <c r="K512" s="197">
        <v>7</v>
      </c>
      <c r="L512" s="99">
        <f>F516*E512</f>
        <v>0</v>
      </c>
      <c r="O512" s="194">
        <v>5</v>
      </c>
    </row>
    <row r="513" spans="1:15" x14ac:dyDescent="0.35">
      <c r="A513" s="103"/>
      <c r="B513" s="106"/>
      <c r="C513" s="109"/>
      <c r="D513" s="112"/>
      <c r="E513" s="195"/>
      <c r="F513" s="23">
        <v>0</v>
      </c>
      <c r="G513" s="24"/>
      <c r="H513" s="24">
        <f>E512*F513</f>
        <v>0</v>
      </c>
      <c r="I513" s="24"/>
      <c r="J513" s="24"/>
      <c r="K513" s="198"/>
      <c r="L513" s="100"/>
      <c r="O513" s="195"/>
    </row>
    <row r="514" spans="1:15" x14ac:dyDescent="0.35">
      <c r="A514" s="103"/>
      <c r="B514" s="106"/>
      <c r="C514" s="109"/>
      <c r="D514" s="112"/>
      <c r="E514" s="195"/>
      <c r="F514" s="23">
        <v>0</v>
      </c>
      <c r="G514" s="24"/>
      <c r="H514" s="24"/>
      <c r="I514" s="24">
        <f>E512*F514</f>
        <v>0</v>
      </c>
      <c r="J514" s="24"/>
      <c r="K514" s="198"/>
      <c r="L514" s="100"/>
      <c r="O514" s="195"/>
    </row>
    <row r="515" spans="1:15" x14ac:dyDescent="0.35">
      <c r="A515" s="103"/>
      <c r="B515" s="106"/>
      <c r="C515" s="109"/>
      <c r="D515" s="112"/>
      <c r="E515" s="195"/>
      <c r="F515" s="23">
        <v>0</v>
      </c>
      <c r="G515" s="24"/>
      <c r="H515" s="24"/>
      <c r="I515" s="24"/>
      <c r="J515" s="24">
        <f>E512*F515</f>
        <v>0</v>
      </c>
      <c r="K515" s="198"/>
      <c r="L515" s="100"/>
      <c r="O515" s="195"/>
    </row>
    <row r="516" spans="1:15" x14ac:dyDescent="0.35">
      <c r="A516" s="104"/>
      <c r="B516" s="107"/>
      <c r="C516" s="110"/>
      <c r="D516" s="113"/>
      <c r="E516" s="196"/>
      <c r="F516" s="25">
        <f>SUM(F512:F515)</f>
        <v>0</v>
      </c>
      <c r="G516" s="26"/>
      <c r="H516" s="26"/>
      <c r="I516" s="26"/>
      <c r="J516" s="26"/>
      <c r="K516" s="199"/>
      <c r="L516" s="101"/>
      <c r="O516" s="196"/>
    </row>
    <row r="517" spans="1:15" x14ac:dyDescent="0.35">
      <c r="A517" s="40"/>
      <c r="B517" s="42"/>
      <c r="C517" s="43"/>
      <c r="D517" s="44"/>
      <c r="E517" s="45"/>
      <c r="F517" s="46"/>
      <c r="G517" s="47"/>
      <c r="H517" s="48"/>
      <c r="I517" s="48"/>
      <c r="J517" s="48"/>
      <c r="K517" s="81"/>
      <c r="L517" s="41"/>
      <c r="O517" s="45"/>
    </row>
    <row r="518" spans="1:15" x14ac:dyDescent="0.35">
      <c r="A518" s="49"/>
      <c r="B518" s="42"/>
      <c r="C518" s="50"/>
      <c r="D518" s="51"/>
      <c r="E518" s="52"/>
      <c r="F518" s="53"/>
      <c r="G518" s="48"/>
      <c r="H518" s="48"/>
      <c r="I518" s="48"/>
      <c r="J518" s="48"/>
      <c r="K518" s="81"/>
      <c r="L518" s="41"/>
      <c r="O518" s="52"/>
    </row>
    <row r="519" spans="1:15" x14ac:dyDescent="0.35">
      <c r="A519" s="175" t="s">
        <v>26</v>
      </c>
      <c r="B519" s="176"/>
      <c r="C519" s="176"/>
      <c r="D519" s="176"/>
      <c r="E519" s="176"/>
      <c r="F519" s="177"/>
      <c r="G519" s="27" t="s">
        <v>27</v>
      </c>
      <c r="H519" s="27" t="s">
        <v>28</v>
      </c>
      <c r="I519" s="27" t="s">
        <v>29</v>
      </c>
      <c r="J519" s="27" t="s">
        <v>30</v>
      </c>
      <c r="K519" s="82"/>
      <c r="L519" s="28" t="s">
        <v>31</v>
      </c>
    </row>
    <row r="520" spans="1:15" x14ac:dyDescent="0.35">
      <c r="A520" s="178"/>
      <c r="B520" s="179"/>
      <c r="C520" s="179"/>
      <c r="D520" s="179"/>
      <c r="E520" s="179"/>
      <c r="F520" s="180"/>
      <c r="G520" s="29">
        <f>SUM(G28:G154)</f>
        <v>0</v>
      </c>
      <c r="H520" s="29">
        <f>SUM(H28:H433)</f>
        <v>0</v>
      </c>
      <c r="I520" s="29">
        <f>SUM(I28:I154)</f>
        <v>0</v>
      </c>
      <c r="J520" s="29">
        <f>SUM(J28:J154)</f>
        <v>0</v>
      </c>
      <c r="K520" s="29"/>
      <c r="L520" s="29">
        <f>SUM(L28:L433)</f>
        <v>0</v>
      </c>
    </row>
    <row r="521" spans="1:15" ht="19.5" customHeight="1" x14ac:dyDescent="0.35">
      <c r="A521" s="161" t="s">
        <v>32</v>
      </c>
      <c r="B521" s="162"/>
      <c r="C521" s="162"/>
      <c r="D521" s="162"/>
      <c r="E521" s="162"/>
      <c r="F521" s="163"/>
      <c r="G521" s="30">
        <v>0</v>
      </c>
      <c r="H521" s="30">
        <f>5/100*H520</f>
        <v>0</v>
      </c>
      <c r="I521" s="30">
        <v>0</v>
      </c>
      <c r="J521" s="30">
        <v>0</v>
      </c>
      <c r="K521" s="83"/>
      <c r="L521" s="31">
        <f>H521</f>
        <v>0</v>
      </c>
    </row>
    <row r="522" spans="1:15" x14ac:dyDescent="0.35">
      <c r="A522" s="164" t="s">
        <v>33</v>
      </c>
      <c r="B522" s="165"/>
      <c r="C522" s="166"/>
      <c r="D522" s="166"/>
      <c r="E522" s="166"/>
      <c r="F522" s="167"/>
      <c r="G522" s="27" t="s">
        <v>34</v>
      </c>
      <c r="H522" s="27" t="s">
        <v>35</v>
      </c>
      <c r="I522" s="27" t="s">
        <v>36</v>
      </c>
      <c r="J522" s="27" t="s">
        <v>37</v>
      </c>
      <c r="K522" s="82"/>
      <c r="L522" s="28" t="s">
        <v>38</v>
      </c>
    </row>
    <row r="523" spans="1:15" x14ac:dyDescent="0.35">
      <c r="A523" s="168"/>
      <c r="B523" s="169"/>
      <c r="C523" s="169"/>
      <c r="D523" s="169"/>
      <c r="E523" s="169"/>
      <c r="F523" s="170"/>
      <c r="G523" s="32">
        <f>G520+G521</f>
        <v>0</v>
      </c>
      <c r="H523" s="32">
        <f>H520+H521</f>
        <v>0</v>
      </c>
      <c r="I523" s="32">
        <f>I520+I521</f>
        <v>0</v>
      </c>
      <c r="J523" s="32">
        <f>J520+J521</f>
        <v>0</v>
      </c>
      <c r="K523" s="84"/>
      <c r="L523" s="33">
        <f>L520+L521</f>
        <v>0</v>
      </c>
    </row>
    <row r="524" spans="1:15" x14ac:dyDescent="0.35">
      <c r="A524" s="171" t="s">
        <v>39</v>
      </c>
      <c r="B524" s="172"/>
      <c r="C524" s="172"/>
      <c r="D524" s="172"/>
      <c r="E524" s="172"/>
      <c r="F524" s="34">
        <v>0</v>
      </c>
      <c r="G524" s="173" t="s">
        <v>40</v>
      </c>
      <c r="H524" s="173"/>
      <c r="I524" s="173"/>
      <c r="J524" s="173"/>
      <c r="K524" s="85"/>
      <c r="L524" s="35">
        <f>F524*L523</f>
        <v>0</v>
      </c>
    </row>
    <row r="525" spans="1:15" x14ac:dyDescent="0.35">
      <c r="A525" s="171" t="s">
        <v>41</v>
      </c>
      <c r="B525" s="172"/>
      <c r="C525" s="172"/>
      <c r="D525" s="172"/>
      <c r="E525" s="172"/>
      <c r="F525" s="36">
        <v>0</v>
      </c>
      <c r="G525" s="173" t="s">
        <v>42</v>
      </c>
      <c r="H525" s="173"/>
      <c r="I525" s="174"/>
      <c r="J525" s="174"/>
      <c r="K525" s="86"/>
      <c r="L525" s="37">
        <f>F525*(L523+L524)</f>
        <v>0</v>
      </c>
    </row>
    <row r="526" spans="1:15" x14ac:dyDescent="0.35">
      <c r="A526" s="156" t="s">
        <v>43</v>
      </c>
      <c r="B526" s="157"/>
      <c r="C526" s="157"/>
      <c r="D526" s="157"/>
      <c r="E526" s="157"/>
      <c r="F526" s="157"/>
      <c r="G526" s="157"/>
      <c r="H526" s="157"/>
      <c r="I526" s="158">
        <f>L523+L524+L525</f>
        <v>0</v>
      </c>
      <c r="J526" s="159"/>
      <c r="K526" s="159"/>
      <c r="L526" s="160"/>
    </row>
    <row r="527" spans="1:15" x14ac:dyDescent="0.35">
      <c r="G527" t="s">
        <v>44</v>
      </c>
      <c r="H527" s="38"/>
      <c r="J527" t="s">
        <v>45</v>
      </c>
      <c r="L527" s="39" t="e">
        <f>I526/H527</f>
        <v>#DIV/0!</v>
      </c>
    </row>
    <row r="529" spans="1:12" x14ac:dyDescent="0.35">
      <c r="C529" t="s">
        <v>46</v>
      </c>
    </row>
    <row r="530" spans="1:12" x14ac:dyDescent="0.35">
      <c r="C530" t="s">
        <v>92</v>
      </c>
    </row>
    <row r="532" spans="1:12" x14ac:dyDescent="0.35">
      <c r="A532" s="133" t="s">
        <v>230</v>
      </c>
      <c r="B532" s="133"/>
      <c r="C532" s="133"/>
      <c r="D532" s="133"/>
      <c r="E532" s="133"/>
      <c r="F532" s="133"/>
      <c r="G532" s="133"/>
      <c r="H532" s="133"/>
      <c r="I532" s="133"/>
      <c r="J532" s="133"/>
      <c r="K532" s="133"/>
      <c r="L532" s="133"/>
    </row>
    <row r="533" spans="1:12" ht="54.75" customHeight="1" x14ac:dyDescent="0.35">
      <c r="A533" s="131" t="s">
        <v>231</v>
      </c>
      <c r="B533" s="131"/>
      <c r="C533" s="131"/>
      <c r="D533" s="131"/>
      <c r="E533" s="131"/>
      <c r="F533" s="131"/>
      <c r="G533" s="131"/>
      <c r="H533" s="131"/>
      <c r="I533" s="131"/>
      <c r="J533" s="131"/>
      <c r="K533" s="131"/>
      <c r="L533" s="131"/>
    </row>
    <row r="534" spans="1:12" ht="37.5" customHeight="1" x14ac:dyDescent="0.35">
      <c r="A534" s="132" t="s">
        <v>232</v>
      </c>
      <c r="B534" s="132"/>
      <c r="C534" s="132"/>
      <c r="D534" s="132"/>
      <c r="E534" s="132"/>
      <c r="F534" s="132"/>
      <c r="G534" s="132"/>
      <c r="H534" s="132"/>
      <c r="I534" s="132"/>
      <c r="J534" s="132"/>
      <c r="K534" s="132"/>
      <c r="L534" s="132"/>
    </row>
    <row r="535" spans="1:12" ht="54" customHeight="1" x14ac:dyDescent="0.35">
      <c r="A535" s="131" t="s">
        <v>233</v>
      </c>
      <c r="B535" s="131"/>
      <c r="C535" s="131"/>
      <c r="D535" s="131"/>
      <c r="E535" s="131"/>
      <c r="F535" s="131"/>
      <c r="G535" s="131"/>
      <c r="H535" s="131"/>
      <c r="I535" s="131"/>
      <c r="J535" s="131"/>
      <c r="K535" s="131"/>
      <c r="L535" s="131"/>
    </row>
    <row r="536" spans="1:12" ht="35.25" customHeight="1" x14ac:dyDescent="0.35">
      <c r="A536" s="131" t="s">
        <v>234</v>
      </c>
      <c r="B536" s="131"/>
      <c r="C536" s="131"/>
      <c r="D536" s="131"/>
      <c r="E536" s="131"/>
      <c r="F536" s="131"/>
      <c r="G536" s="131"/>
      <c r="H536" s="131"/>
      <c r="I536" s="131"/>
      <c r="J536" s="131"/>
      <c r="K536" s="131"/>
      <c r="L536" s="131"/>
    </row>
    <row r="537" spans="1:12" ht="30" customHeight="1" x14ac:dyDescent="0.35">
      <c r="A537" s="131" t="s">
        <v>333</v>
      </c>
      <c r="B537" s="131"/>
      <c r="C537" s="131"/>
      <c r="D537" s="131"/>
      <c r="E537" s="131"/>
      <c r="F537" s="131"/>
      <c r="G537" s="131"/>
      <c r="H537" s="131"/>
      <c r="I537" s="131"/>
      <c r="J537" s="131"/>
      <c r="K537" s="131"/>
      <c r="L537" s="131"/>
    </row>
  </sheetData>
  <mergeCells count="801">
    <mergeCell ref="K144:K148"/>
    <mergeCell ref="K155:K159"/>
    <mergeCell ref="K160:K164"/>
    <mergeCell ref="K191:K195"/>
    <mergeCell ref="K196:K200"/>
    <mergeCell ref="K272:K276"/>
    <mergeCell ref="K297:K301"/>
    <mergeCell ref="K307:K311"/>
    <mergeCell ref="K317:K321"/>
    <mergeCell ref="K150:K154"/>
    <mergeCell ref="K186:K190"/>
    <mergeCell ref="K201:K205"/>
    <mergeCell ref="K206:K210"/>
    <mergeCell ref="K211:K215"/>
    <mergeCell ref="K216:K220"/>
    <mergeCell ref="K221:K225"/>
    <mergeCell ref="K257:K261"/>
    <mergeCell ref="L302:L306"/>
    <mergeCell ref="O302:O306"/>
    <mergeCell ref="A307:A311"/>
    <mergeCell ref="A247:A251"/>
    <mergeCell ref="B247:B251"/>
    <mergeCell ref="C247:C251"/>
    <mergeCell ref="D247:D251"/>
    <mergeCell ref="E247:E251"/>
    <mergeCell ref="K247:K251"/>
    <mergeCell ref="L247:L251"/>
    <mergeCell ref="O247:O251"/>
    <mergeCell ref="L307:L311"/>
    <mergeCell ref="O307:O311"/>
    <mergeCell ref="B282:B286"/>
    <mergeCell ref="C282:C286"/>
    <mergeCell ref="D282:D286"/>
    <mergeCell ref="E282:E286"/>
    <mergeCell ref="L282:L286"/>
    <mergeCell ref="A277:A281"/>
    <mergeCell ref="A267:A271"/>
    <mergeCell ref="B267:B271"/>
    <mergeCell ref="C267:C271"/>
    <mergeCell ref="D267:D271"/>
    <mergeCell ref="E267:E271"/>
    <mergeCell ref="A537:L537"/>
    <mergeCell ref="O292:O296"/>
    <mergeCell ref="A297:A301"/>
    <mergeCell ref="B297:B301"/>
    <mergeCell ref="C297:C301"/>
    <mergeCell ref="D297:D301"/>
    <mergeCell ref="E297:E301"/>
    <mergeCell ref="L297:L301"/>
    <mergeCell ref="O297:O301"/>
    <mergeCell ref="A312:A316"/>
    <mergeCell ref="B312:B316"/>
    <mergeCell ref="C312:C316"/>
    <mergeCell ref="D312:D316"/>
    <mergeCell ref="E312:E316"/>
    <mergeCell ref="L312:L316"/>
    <mergeCell ref="O312:O316"/>
    <mergeCell ref="A292:A296"/>
    <mergeCell ref="B292:B296"/>
    <mergeCell ref="C292:C296"/>
    <mergeCell ref="D292:D296"/>
    <mergeCell ref="E292:E296"/>
    <mergeCell ref="B307:B311"/>
    <mergeCell ref="C307:C311"/>
    <mergeCell ref="D307:D311"/>
    <mergeCell ref="L267:L271"/>
    <mergeCell ref="O287:O291"/>
    <mergeCell ref="O282:O286"/>
    <mergeCell ref="L277:L281"/>
    <mergeCell ref="O277:O281"/>
    <mergeCell ref="E272:E276"/>
    <mergeCell ref="L272:L276"/>
    <mergeCell ref="C277:C281"/>
    <mergeCell ref="D277:D281"/>
    <mergeCell ref="E277:E281"/>
    <mergeCell ref="L287:L291"/>
    <mergeCell ref="E307:E311"/>
    <mergeCell ref="A302:A306"/>
    <mergeCell ref="B302:B306"/>
    <mergeCell ref="C302:C306"/>
    <mergeCell ref="D302:D306"/>
    <mergeCell ref="E302:E306"/>
    <mergeCell ref="A287:A291"/>
    <mergeCell ref="B287:B291"/>
    <mergeCell ref="C287:C291"/>
    <mergeCell ref="D287:D291"/>
    <mergeCell ref="E287:E291"/>
    <mergeCell ref="B165:B169"/>
    <mergeCell ref="C165:C169"/>
    <mergeCell ref="D165:D169"/>
    <mergeCell ref="E165:E169"/>
    <mergeCell ref="L165:L169"/>
    <mergeCell ref="A186:A190"/>
    <mergeCell ref="L237:L241"/>
    <mergeCell ref="B237:B241"/>
    <mergeCell ref="A232:A236"/>
    <mergeCell ref="C232:C236"/>
    <mergeCell ref="D186:D190"/>
    <mergeCell ref="E186:E190"/>
    <mergeCell ref="D201:D205"/>
    <mergeCell ref="E201:E205"/>
    <mergeCell ref="L201:L205"/>
    <mergeCell ref="L181:L185"/>
    <mergeCell ref="E196:E200"/>
    <mergeCell ref="L196:L200"/>
    <mergeCell ref="L186:L190"/>
    <mergeCell ref="B186:B190"/>
    <mergeCell ref="C186:C190"/>
    <mergeCell ref="K165:K169"/>
    <mergeCell ref="K170:K174"/>
    <mergeCell ref="K181:K185"/>
    <mergeCell ref="A282:A286"/>
    <mergeCell ref="A165:A169"/>
    <mergeCell ref="A201:A205"/>
    <mergeCell ref="B201:B205"/>
    <mergeCell ref="C201:C205"/>
    <mergeCell ref="B277:B281"/>
    <mergeCell ref="A84:A88"/>
    <mergeCell ref="B84:B88"/>
    <mergeCell ref="C84:C88"/>
    <mergeCell ref="A160:A164"/>
    <mergeCell ref="B160:B164"/>
    <mergeCell ref="C160:C164"/>
    <mergeCell ref="C180:G180"/>
    <mergeCell ref="A181:A185"/>
    <mergeCell ref="B181:B185"/>
    <mergeCell ref="C181:C185"/>
    <mergeCell ref="D181:D185"/>
    <mergeCell ref="E181:E185"/>
    <mergeCell ref="A196:A200"/>
    <mergeCell ref="A191:A195"/>
    <mergeCell ref="B191:B195"/>
    <mergeCell ref="C191:C195"/>
    <mergeCell ref="D191:D195"/>
    <mergeCell ref="E191:E195"/>
    <mergeCell ref="D84:D88"/>
    <mergeCell ref="E84:E88"/>
    <mergeCell ref="L84:L88"/>
    <mergeCell ref="A99:A103"/>
    <mergeCell ref="B99:B103"/>
    <mergeCell ref="C99:C103"/>
    <mergeCell ref="D99:D103"/>
    <mergeCell ref="K84:K88"/>
    <mergeCell ref="K89:K93"/>
    <mergeCell ref="K94:K98"/>
    <mergeCell ref="D160:D164"/>
    <mergeCell ref="E160:E164"/>
    <mergeCell ref="L160:L164"/>
    <mergeCell ref="E99:E103"/>
    <mergeCell ref="L99:L103"/>
    <mergeCell ref="A262:A266"/>
    <mergeCell ref="B262:B266"/>
    <mergeCell ref="C262:C266"/>
    <mergeCell ref="A257:A261"/>
    <mergeCell ref="B257:B261"/>
    <mergeCell ref="C257:C261"/>
    <mergeCell ref="D257:D261"/>
    <mergeCell ref="E257:E261"/>
    <mergeCell ref="L257:L261"/>
    <mergeCell ref="B196:B200"/>
    <mergeCell ref="C196:C200"/>
    <mergeCell ref="L227:L231"/>
    <mergeCell ref="A237:A241"/>
    <mergeCell ref="C237:C241"/>
    <mergeCell ref="D237:D241"/>
    <mergeCell ref="E237:E241"/>
    <mergeCell ref="A155:A159"/>
    <mergeCell ref="B155:B159"/>
    <mergeCell ref="C155:C159"/>
    <mergeCell ref="L482:L486"/>
    <mergeCell ref="A477:A481"/>
    <mergeCell ref="B477:B481"/>
    <mergeCell ref="C477:C481"/>
    <mergeCell ref="D477:D481"/>
    <mergeCell ref="E477:E481"/>
    <mergeCell ref="L477:L481"/>
    <mergeCell ref="B456:B460"/>
    <mergeCell ref="C456:C460"/>
    <mergeCell ref="D456:D460"/>
    <mergeCell ref="E456:E460"/>
    <mergeCell ref="B472:B476"/>
    <mergeCell ref="C472:C476"/>
    <mergeCell ref="D472:D476"/>
    <mergeCell ref="E472:E476"/>
    <mergeCell ref="L472:L476"/>
    <mergeCell ref="A482:A486"/>
    <mergeCell ref="B482:B486"/>
    <mergeCell ref="C482:C486"/>
    <mergeCell ref="D482:D486"/>
    <mergeCell ref="E482:E486"/>
    <mergeCell ref="K466:K470"/>
    <mergeCell ref="K472:K476"/>
    <mergeCell ref="K477:K481"/>
    <mergeCell ref="D451:D455"/>
    <mergeCell ref="L317:L321"/>
    <mergeCell ref="L191:L195"/>
    <mergeCell ref="A206:A210"/>
    <mergeCell ref="B206:B210"/>
    <mergeCell ref="C206:C210"/>
    <mergeCell ref="D206:D210"/>
    <mergeCell ref="E206:E210"/>
    <mergeCell ref="L206:L210"/>
    <mergeCell ref="D196:D200"/>
    <mergeCell ref="C226:G226"/>
    <mergeCell ref="B383:B387"/>
    <mergeCell ref="L451:L455"/>
    <mergeCell ref="L429:L433"/>
    <mergeCell ref="C423:G423"/>
    <mergeCell ref="A424:A428"/>
    <mergeCell ref="B424:B428"/>
    <mergeCell ref="L445:L449"/>
    <mergeCell ref="D424:D428"/>
    <mergeCell ref="E424:E428"/>
    <mergeCell ref="A413:A417"/>
    <mergeCell ref="B413:B417"/>
    <mergeCell ref="C413:C417"/>
    <mergeCell ref="L292:L296"/>
    <mergeCell ref="L492:L496"/>
    <mergeCell ref="A487:A491"/>
    <mergeCell ref="B487:B491"/>
    <mergeCell ref="C487:C491"/>
    <mergeCell ref="D487:D491"/>
    <mergeCell ref="E487:E491"/>
    <mergeCell ref="L487:L491"/>
    <mergeCell ref="B227:B231"/>
    <mergeCell ref="B232:B236"/>
    <mergeCell ref="A227:A231"/>
    <mergeCell ref="C227:C231"/>
    <mergeCell ref="D227:D231"/>
    <mergeCell ref="E227:E231"/>
    <mergeCell ref="A242:A246"/>
    <mergeCell ref="C242:C246"/>
    <mergeCell ref="D242:D246"/>
    <mergeCell ref="E242:E246"/>
    <mergeCell ref="A456:A460"/>
    <mergeCell ref="C383:C387"/>
    <mergeCell ref="D383:D387"/>
    <mergeCell ref="E383:E387"/>
    <mergeCell ref="L383:L387"/>
    <mergeCell ref="C424:C428"/>
    <mergeCell ref="A383:A387"/>
    <mergeCell ref="A512:A516"/>
    <mergeCell ref="B512:B516"/>
    <mergeCell ref="C512:C516"/>
    <mergeCell ref="D512:D516"/>
    <mergeCell ref="E512:E516"/>
    <mergeCell ref="L512:L516"/>
    <mergeCell ref="A502:A506"/>
    <mergeCell ref="B502:B506"/>
    <mergeCell ref="C502:C506"/>
    <mergeCell ref="D502:D506"/>
    <mergeCell ref="E502:E506"/>
    <mergeCell ref="L502:L506"/>
    <mergeCell ref="A507:A511"/>
    <mergeCell ref="B507:B511"/>
    <mergeCell ref="C507:C511"/>
    <mergeCell ref="D507:D511"/>
    <mergeCell ref="E507:E511"/>
    <mergeCell ref="K512:K516"/>
    <mergeCell ref="K502:K506"/>
    <mergeCell ref="A497:A501"/>
    <mergeCell ref="B497:B501"/>
    <mergeCell ref="C497:C501"/>
    <mergeCell ref="D497:D501"/>
    <mergeCell ref="E497:E501"/>
    <mergeCell ref="L497:L501"/>
    <mergeCell ref="A322:A326"/>
    <mergeCell ref="B322:B326"/>
    <mergeCell ref="C322:C326"/>
    <mergeCell ref="D322:D326"/>
    <mergeCell ref="E322:E326"/>
    <mergeCell ref="L322:L326"/>
    <mergeCell ref="A466:A470"/>
    <mergeCell ref="B466:B470"/>
    <mergeCell ref="C466:C470"/>
    <mergeCell ref="D466:D470"/>
    <mergeCell ref="E466:E470"/>
    <mergeCell ref="L466:L470"/>
    <mergeCell ref="L456:L460"/>
    <mergeCell ref="A461:A465"/>
    <mergeCell ref="C450:G450"/>
    <mergeCell ref="A451:A455"/>
    <mergeCell ref="B451:B455"/>
    <mergeCell ref="E451:E455"/>
    <mergeCell ref="D155:D159"/>
    <mergeCell ref="E155:E159"/>
    <mergeCell ref="L155:L159"/>
    <mergeCell ref="L49:L53"/>
    <mergeCell ref="B139:B143"/>
    <mergeCell ref="C139:C143"/>
    <mergeCell ref="D139:D143"/>
    <mergeCell ref="A94:A98"/>
    <mergeCell ref="B94:B98"/>
    <mergeCell ref="C94:C98"/>
    <mergeCell ref="D94:D98"/>
    <mergeCell ref="E94:E98"/>
    <mergeCell ref="L94:L98"/>
    <mergeCell ref="L150:L154"/>
    <mergeCell ref="C149:G149"/>
    <mergeCell ref="A150:A154"/>
    <mergeCell ref="B150:B154"/>
    <mergeCell ref="C150:C154"/>
    <mergeCell ref="D150:D154"/>
    <mergeCell ref="E150:E154"/>
    <mergeCell ref="A129:A133"/>
    <mergeCell ref="L119:L123"/>
    <mergeCell ref="B129:B133"/>
    <mergeCell ref="C129:C133"/>
    <mergeCell ref="A526:H526"/>
    <mergeCell ref="I526:L526"/>
    <mergeCell ref="A519:F520"/>
    <mergeCell ref="A521:F521"/>
    <mergeCell ref="A522:F523"/>
    <mergeCell ref="A524:E524"/>
    <mergeCell ref="G524:J524"/>
    <mergeCell ref="A525:E525"/>
    <mergeCell ref="G525:J525"/>
    <mergeCell ref="A492:A496"/>
    <mergeCell ref="B492:B496"/>
    <mergeCell ref="C492:C496"/>
    <mergeCell ref="D492:D496"/>
    <mergeCell ref="E492:E496"/>
    <mergeCell ref="C471:G471"/>
    <mergeCell ref="A472:A476"/>
    <mergeCell ref="A429:A433"/>
    <mergeCell ref="B429:B433"/>
    <mergeCell ref="C429:C433"/>
    <mergeCell ref="D429:D433"/>
    <mergeCell ref="E429:E433"/>
    <mergeCell ref="A445:A449"/>
    <mergeCell ref="B445:B449"/>
    <mergeCell ref="C445:C449"/>
    <mergeCell ref="D445:D449"/>
    <mergeCell ref="E445:E449"/>
    <mergeCell ref="C434:G434"/>
    <mergeCell ref="A440:A444"/>
    <mergeCell ref="B440:B444"/>
    <mergeCell ref="C440:C444"/>
    <mergeCell ref="D440:D444"/>
    <mergeCell ref="E440:E444"/>
    <mergeCell ref="C451:C455"/>
    <mergeCell ref="D413:D417"/>
    <mergeCell ref="E413:E417"/>
    <mergeCell ref="L413:L417"/>
    <mergeCell ref="A378:A382"/>
    <mergeCell ref="B378:B382"/>
    <mergeCell ref="C378:C382"/>
    <mergeCell ref="D378:D382"/>
    <mergeCell ref="E378:E382"/>
    <mergeCell ref="L378:L382"/>
    <mergeCell ref="A398:A402"/>
    <mergeCell ref="B398:B402"/>
    <mergeCell ref="C398:C402"/>
    <mergeCell ref="D398:D402"/>
    <mergeCell ref="E398:E402"/>
    <mergeCell ref="L398:L402"/>
    <mergeCell ref="A388:A392"/>
    <mergeCell ref="B388:B392"/>
    <mergeCell ref="C388:C392"/>
    <mergeCell ref="D388:D392"/>
    <mergeCell ref="E388:E392"/>
    <mergeCell ref="L388:L392"/>
    <mergeCell ref="B393:B397"/>
    <mergeCell ref="C393:C397"/>
    <mergeCell ref="D393:D397"/>
    <mergeCell ref="A373:A377"/>
    <mergeCell ref="B373:B377"/>
    <mergeCell ref="C373:C377"/>
    <mergeCell ref="D373:D377"/>
    <mergeCell ref="E373:E377"/>
    <mergeCell ref="L373:L377"/>
    <mergeCell ref="A368:A372"/>
    <mergeCell ref="B368:B372"/>
    <mergeCell ref="C368:C372"/>
    <mergeCell ref="D368:D372"/>
    <mergeCell ref="E368:E372"/>
    <mergeCell ref="L368:L372"/>
    <mergeCell ref="A363:A367"/>
    <mergeCell ref="B363:B367"/>
    <mergeCell ref="C363:C367"/>
    <mergeCell ref="D363:D367"/>
    <mergeCell ref="E363:E367"/>
    <mergeCell ref="L363:L367"/>
    <mergeCell ref="E348:E352"/>
    <mergeCell ref="L348:L352"/>
    <mergeCell ref="A343:A347"/>
    <mergeCell ref="B343:B347"/>
    <mergeCell ref="C343:C347"/>
    <mergeCell ref="D343:D347"/>
    <mergeCell ref="E343:E347"/>
    <mergeCell ref="L343:L347"/>
    <mergeCell ref="A358:A362"/>
    <mergeCell ref="B358:B362"/>
    <mergeCell ref="C358:C362"/>
    <mergeCell ref="D358:D362"/>
    <mergeCell ref="E358:E362"/>
    <mergeCell ref="L358:L362"/>
    <mergeCell ref="A353:A357"/>
    <mergeCell ref="B353:B357"/>
    <mergeCell ref="C353:C357"/>
    <mergeCell ref="D353:D357"/>
    <mergeCell ref="E353:E357"/>
    <mergeCell ref="L353:L357"/>
    <mergeCell ref="A348:A352"/>
    <mergeCell ref="B348:B352"/>
    <mergeCell ref="C348:C352"/>
    <mergeCell ref="D348:D352"/>
    <mergeCell ref="D232:D236"/>
    <mergeCell ref="E232:E236"/>
    <mergeCell ref="L232:L236"/>
    <mergeCell ref="L242:L246"/>
    <mergeCell ref="D262:D266"/>
    <mergeCell ref="E262:E266"/>
    <mergeCell ref="L262:L266"/>
    <mergeCell ref="A252:A256"/>
    <mergeCell ref="B252:B256"/>
    <mergeCell ref="C252:C256"/>
    <mergeCell ref="D252:D256"/>
    <mergeCell ref="E252:E256"/>
    <mergeCell ref="L252:L256"/>
    <mergeCell ref="B242:B246"/>
    <mergeCell ref="A272:A276"/>
    <mergeCell ref="B272:B276"/>
    <mergeCell ref="C272:C276"/>
    <mergeCell ref="D272:D276"/>
    <mergeCell ref="D129:D133"/>
    <mergeCell ref="E129:E133"/>
    <mergeCell ref="L129:L133"/>
    <mergeCell ref="L139:L143"/>
    <mergeCell ref="A134:A138"/>
    <mergeCell ref="E139:E143"/>
    <mergeCell ref="B134:B138"/>
    <mergeCell ref="C134:C138"/>
    <mergeCell ref="K129:K133"/>
    <mergeCell ref="K134:K138"/>
    <mergeCell ref="K139:K143"/>
    <mergeCell ref="L69:L73"/>
    <mergeCell ref="A114:A118"/>
    <mergeCell ref="B114:B118"/>
    <mergeCell ref="C114:C118"/>
    <mergeCell ref="D114:D118"/>
    <mergeCell ref="E114:E118"/>
    <mergeCell ref="L114:L118"/>
    <mergeCell ref="A109:A113"/>
    <mergeCell ref="B109:B113"/>
    <mergeCell ref="C109:C113"/>
    <mergeCell ref="D109:D113"/>
    <mergeCell ref="E109:E113"/>
    <mergeCell ref="L109:L113"/>
    <mergeCell ref="A104:A108"/>
    <mergeCell ref="B104:B108"/>
    <mergeCell ref="C104:C108"/>
    <mergeCell ref="D104:D108"/>
    <mergeCell ref="E104:E108"/>
    <mergeCell ref="L104:L108"/>
    <mergeCell ref="L89:L93"/>
    <mergeCell ref="A79:A83"/>
    <mergeCell ref="B79:B83"/>
    <mergeCell ref="C79:C83"/>
    <mergeCell ref="D79:D83"/>
    <mergeCell ref="L79:L83"/>
    <mergeCell ref="A69:A73"/>
    <mergeCell ref="B69:B73"/>
    <mergeCell ref="C69:C73"/>
    <mergeCell ref="D69:D73"/>
    <mergeCell ref="E69:E73"/>
    <mergeCell ref="A29:A33"/>
    <mergeCell ref="B29:B33"/>
    <mergeCell ref="C29:C33"/>
    <mergeCell ref="D29:D33"/>
    <mergeCell ref="E29:E33"/>
    <mergeCell ref="L54:L58"/>
    <mergeCell ref="A64:A68"/>
    <mergeCell ref="B64:B68"/>
    <mergeCell ref="C64:C68"/>
    <mergeCell ref="D64:D68"/>
    <mergeCell ref="E64:E68"/>
    <mergeCell ref="L64:L68"/>
    <mergeCell ref="A74:A78"/>
    <mergeCell ref="B74:B78"/>
    <mergeCell ref="C74:C78"/>
    <mergeCell ref="D74:D78"/>
    <mergeCell ref="E74:E78"/>
    <mergeCell ref="L74:L78"/>
    <mergeCell ref="D39:D43"/>
    <mergeCell ref="E39:E43"/>
    <mergeCell ref="A54:A58"/>
    <mergeCell ref="B54:B58"/>
    <mergeCell ref="C54:C58"/>
    <mergeCell ref="D54:D58"/>
    <mergeCell ref="E54:E58"/>
    <mergeCell ref="E79:E83"/>
    <mergeCell ref="A49:A53"/>
    <mergeCell ref="B49:B53"/>
    <mergeCell ref="C49:C53"/>
    <mergeCell ref="D49:D53"/>
    <mergeCell ref="E49:E53"/>
    <mergeCell ref="A59:A63"/>
    <mergeCell ref="B59:B63"/>
    <mergeCell ref="C59:C63"/>
    <mergeCell ref="D59:D63"/>
    <mergeCell ref="E59:E63"/>
    <mergeCell ref="B39:B43"/>
    <mergeCell ref="C39:C43"/>
    <mergeCell ref="A2:C2"/>
    <mergeCell ref="D2:L2"/>
    <mergeCell ref="A3:C3"/>
    <mergeCell ref="D3:L3"/>
    <mergeCell ref="A4:C4"/>
    <mergeCell ref="D4:L4"/>
    <mergeCell ref="L29:L33"/>
    <mergeCell ref="A44:A48"/>
    <mergeCell ref="B44:B48"/>
    <mergeCell ref="C44:C48"/>
    <mergeCell ref="D44:D48"/>
    <mergeCell ref="E44:E48"/>
    <mergeCell ref="L44:L48"/>
    <mergeCell ref="A6:L6"/>
    <mergeCell ref="A8:L8"/>
    <mergeCell ref="A10:E10"/>
    <mergeCell ref="F10:L10"/>
    <mergeCell ref="C28:G28"/>
    <mergeCell ref="L39:L43"/>
    <mergeCell ref="A18:A22"/>
    <mergeCell ref="B18:B22"/>
    <mergeCell ref="C18:C22"/>
    <mergeCell ref="D18:D22"/>
    <mergeCell ref="E18:E22"/>
    <mergeCell ref="L333:L337"/>
    <mergeCell ref="A338:A342"/>
    <mergeCell ref="B338:B342"/>
    <mergeCell ref="C338:C342"/>
    <mergeCell ref="D338:D342"/>
    <mergeCell ref="E338:E342"/>
    <mergeCell ref="L338:L342"/>
    <mergeCell ref="C327:G327"/>
    <mergeCell ref="A333:A337"/>
    <mergeCell ref="B333:B337"/>
    <mergeCell ref="C333:C337"/>
    <mergeCell ref="D333:D337"/>
    <mergeCell ref="E333:E337"/>
    <mergeCell ref="K328:K332"/>
    <mergeCell ref="A317:A321"/>
    <mergeCell ref="B317:B321"/>
    <mergeCell ref="C317:C321"/>
    <mergeCell ref="D317:D321"/>
    <mergeCell ref="E317:E321"/>
    <mergeCell ref="O89:O93"/>
    <mergeCell ref="O104:O108"/>
    <mergeCell ref="O109:O113"/>
    <mergeCell ref="O114:O118"/>
    <mergeCell ref="O119:O123"/>
    <mergeCell ref="O124:O128"/>
    <mergeCell ref="O129:O133"/>
    <mergeCell ref="O139:O143"/>
    <mergeCell ref="A124:A128"/>
    <mergeCell ref="B124:B128"/>
    <mergeCell ref="C124:C128"/>
    <mergeCell ref="D124:D128"/>
    <mergeCell ref="E124:E128"/>
    <mergeCell ref="L124:L128"/>
    <mergeCell ref="A119:A123"/>
    <mergeCell ref="B119:B123"/>
    <mergeCell ref="C119:C123"/>
    <mergeCell ref="D119:D123"/>
    <mergeCell ref="E119:E123"/>
    <mergeCell ref="O29:O33"/>
    <mergeCell ref="O39:O43"/>
    <mergeCell ref="O44:O48"/>
    <mergeCell ref="O49:O53"/>
    <mergeCell ref="O54:O58"/>
    <mergeCell ref="O64:O68"/>
    <mergeCell ref="O69:O73"/>
    <mergeCell ref="O74:O78"/>
    <mergeCell ref="O79:O83"/>
    <mergeCell ref="O84:O88"/>
    <mergeCell ref="O99:O103"/>
    <mergeCell ref="O94:O98"/>
    <mergeCell ref="O150:O154"/>
    <mergeCell ref="O155:O159"/>
    <mergeCell ref="O165:O169"/>
    <mergeCell ref="O170:O174"/>
    <mergeCell ref="O181:O185"/>
    <mergeCell ref="O408:O412"/>
    <mergeCell ref="O398:O402"/>
    <mergeCell ref="O186:O190"/>
    <mergeCell ref="O191:O195"/>
    <mergeCell ref="O175:O179"/>
    <mergeCell ref="O160:O164"/>
    <mergeCell ref="O196:O200"/>
    <mergeCell ref="O257:O261"/>
    <mergeCell ref="O413:O417"/>
    <mergeCell ref="O272:O276"/>
    <mergeCell ref="O333:O337"/>
    <mergeCell ref="O338:O342"/>
    <mergeCell ref="O343:O347"/>
    <mergeCell ref="O348:O352"/>
    <mergeCell ref="O353:O357"/>
    <mergeCell ref="O358:O362"/>
    <mergeCell ref="O363:O367"/>
    <mergeCell ref="O368:O372"/>
    <mergeCell ref="O373:O377"/>
    <mergeCell ref="O378:O382"/>
    <mergeCell ref="O383:O387"/>
    <mergeCell ref="O388:O392"/>
    <mergeCell ref="O393:O397"/>
    <mergeCell ref="O403:O407"/>
    <mergeCell ref="E393:E397"/>
    <mergeCell ref="L393:L397"/>
    <mergeCell ref="O418:O422"/>
    <mergeCell ref="L424:L428"/>
    <mergeCell ref="L440:L444"/>
    <mergeCell ref="O507:O511"/>
    <mergeCell ref="O512:O516"/>
    <mergeCell ref="O435:O439"/>
    <mergeCell ref="O317:O321"/>
    <mergeCell ref="O322:O326"/>
    <mergeCell ref="O472:O476"/>
    <mergeCell ref="O477:O481"/>
    <mergeCell ref="O482:O486"/>
    <mergeCell ref="O487:O491"/>
    <mergeCell ref="O492:O496"/>
    <mergeCell ref="O497:O501"/>
    <mergeCell ref="O502:O506"/>
    <mergeCell ref="O424:O428"/>
    <mergeCell ref="O429:O433"/>
    <mergeCell ref="O440:O444"/>
    <mergeCell ref="O445:O449"/>
    <mergeCell ref="O451:O455"/>
    <mergeCell ref="O456:O460"/>
    <mergeCell ref="O461:O465"/>
    <mergeCell ref="O466:O470"/>
    <mergeCell ref="L507:L511"/>
    <mergeCell ref="A535:L535"/>
    <mergeCell ref="A536:L536"/>
    <mergeCell ref="A13:A17"/>
    <mergeCell ref="B13:B17"/>
    <mergeCell ref="C13:C17"/>
    <mergeCell ref="D13:D17"/>
    <mergeCell ref="E13:E17"/>
    <mergeCell ref="L13:L17"/>
    <mergeCell ref="B461:B465"/>
    <mergeCell ref="C461:C465"/>
    <mergeCell ref="D461:D465"/>
    <mergeCell ref="E461:E465"/>
    <mergeCell ref="L461:L465"/>
    <mergeCell ref="D418:D422"/>
    <mergeCell ref="E418:E422"/>
    <mergeCell ref="L418:L422"/>
    <mergeCell ref="A139:A143"/>
    <mergeCell ref="A435:A439"/>
    <mergeCell ref="B435:B439"/>
    <mergeCell ref="C435:C439"/>
    <mergeCell ref="D435:D439"/>
    <mergeCell ref="E435:E439"/>
    <mergeCell ref="L435:L439"/>
    <mergeCell ref="A170:A174"/>
    <mergeCell ref="A532:L532"/>
    <mergeCell ref="A533:L533"/>
    <mergeCell ref="A534:L534"/>
    <mergeCell ref="B170:B174"/>
    <mergeCell ref="C170:C174"/>
    <mergeCell ref="D170:D174"/>
    <mergeCell ref="E170:E174"/>
    <mergeCell ref="L170:L174"/>
    <mergeCell ref="A403:A407"/>
    <mergeCell ref="B403:B407"/>
    <mergeCell ref="C403:C407"/>
    <mergeCell ref="D403:D407"/>
    <mergeCell ref="A418:A422"/>
    <mergeCell ref="B418:B422"/>
    <mergeCell ref="C418:C422"/>
    <mergeCell ref="E403:E407"/>
    <mergeCell ref="L403:L407"/>
    <mergeCell ref="A408:A412"/>
    <mergeCell ref="B408:B412"/>
    <mergeCell ref="C408:C412"/>
    <mergeCell ref="D408:D412"/>
    <mergeCell ref="E408:E412"/>
    <mergeCell ref="L408:L412"/>
    <mergeCell ref="A393:A397"/>
    <mergeCell ref="L18:L22"/>
    <mergeCell ref="A23:A27"/>
    <mergeCell ref="B23:B27"/>
    <mergeCell ref="C23:C27"/>
    <mergeCell ref="D23:D27"/>
    <mergeCell ref="E23:E27"/>
    <mergeCell ref="L23:L27"/>
    <mergeCell ref="A175:A179"/>
    <mergeCell ref="B175:B179"/>
    <mergeCell ref="C175:C179"/>
    <mergeCell ref="D175:D179"/>
    <mergeCell ref="E175:E179"/>
    <mergeCell ref="L175:L179"/>
    <mergeCell ref="D134:D138"/>
    <mergeCell ref="E134:E138"/>
    <mergeCell ref="L134:L138"/>
    <mergeCell ref="A89:A93"/>
    <mergeCell ref="B89:B93"/>
    <mergeCell ref="C89:C93"/>
    <mergeCell ref="D89:D93"/>
    <mergeCell ref="E89:E93"/>
    <mergeCell ref="A39:A43"/>
    <mergeCell ref="A34:A38"/>
    <mergeCell ref="B34:B38"/>
    <mergeCell ref="C34:C38"/>
    <mergeCell ref="D34:D38"/>
    <mergeCell ref="E34:E38"/>
    <mergeCell ref="L34:L38"/>
    <mergeCell ref="A221:A225"/>
    <mergeCell ref="B221:B225"/>
    <mergeCell ref="C221:C225"/>
    <mergeCell ref="D221:D225"/>
    <mergeCell ref="E221:E225"/>
    <mergeCell ref="L221:L225"/>
    <mergeCell ref="A144:A148"/>
    <mergeCell ref="B144:B148"/>
    <mergeCell ref="C144:C148"/>
    <mergeCell ref="D144:D148"/>
    <mergeCell ref="E144:E148"/>
    <mergeCell ref="L144:L148"/>
    <mergeCell ref="A211:A215"/>
    <mergeCell ref="B211:B215"/>
    <mergeCell ref="C211:C215"/>
    <mergeCell ref="D211:D215"/>
    <mergeCell ref="E211:E215"/>
    <mergeCell ref="L211:L215"/>
    <mergeCell ref="L59:L63"/>
    <mergeCell ref="O59:O63"/>
    <mergeCell ref="A328:A332"/>
    <mergeCell ref="B328:B332"/>
    <mergeCell ref="C328:C332"/>
    <mergeCell ref="D328:D332"/>
    <mergeCell ref="E328:E332"/>
    <mergeCell ref="L328:L332"/>
    <mergeCell ref="O328:O332"/>
    <mergeCell ref="A216:A220"/>
    <mergeCell ref="B216:B220"/>
    <mergeCell ref="C216:C220"/>
    <mergeCell ref="D216:D220"/>
    <mergeCell ref="E216:E220"/>
    <mergeCell ref="L216:L220"/>
    <mergeCell ref="O201:O205"/>
    <mergeCell ref="O206:O210"/>
    <mergeCell ref="O227:O231"/>
    <mergeCell ref="O232:O236"/>
    <mergeCell ref="O237:O241"/>
    <mergeCell ref="O242:O246"/>
    <mergeCell ref="O252:O256"/>
    <mergeCell ref="O262:O266"/>
    <mergeCell ref="O267:O271"/>
    <mergeCell ref="K13:K17"/>
    <mergeCell ref="K18:K22"/>
    <mergeCell ref="K49:K53"/>
    <mergeCell ref="K69:K73"/>
    <mergeCell ref="K74:K78"/>
    <mergeCell ref="K99:K103"/>
    <mergeCell ref="K104:K108"/>
    <mergeCell ref="K119:K123"/>
    <mergeCell ref="K124:K128"/>
    <mergeCell ref="K23:K27"/>
    <mergeCell ref="K39:K43"/>
    <mergeCell ref="K59:K63"/>
    <mergeCell ref="K64:K68"/>
    <mergeCell ref="K79:K83"/>
    <mergeCell ref="K109:K113"/>
    <mergeCell ref="K114:K118"/>
    <mergeCell ref="K413:K417"/>
    <mergeCell ref="K424:K428"/>
    <mergeCell ref="K429:K433"/>
    <mergeCell ref="K456:K460"/>
    <mergeCell ref="K29:K33"/>
    <mergeCell ref="K34:K38"/>
    <mergeCell ref="K44:K48"/>
    <mergeCell ref="K54:K58"/>
    <mergeCell ref="K175:K179"/>
    <mergeCell ref="K227:K231"/>
    <mergeCell ref="K232:K236"/>
    <mergeCell ref="K237:K241"/>
    <mergeCell ref="K242:K246"/>
    <mergeCell ref="K252:K256"/>
    <mergeCell ref="K262:K266"/>
    <mergeCell ref="K267:K271"/>
    <mergeCell ref="K277:K281"/>
    <mergeCell ref="K282:K286"/>
    <mergeCell ref="K287:K291"/>
    <mergeCell ref="K292:K296"/>
    <mergeCell ref="K302:K306"/>
    <mergeCell ref="K312:K316"/>
    <mergeCell ref="K322:K326"/>
    <mergeCell ref="K333:K337"/>
    <mergeCell ref="K435:K439"/>
    <mergeCell ref="K440:K444"/>
    <mergeCell ref="K445:K449"/>
    <mergeCell ref="K461:K465"/>
    <mergeCell ref="K492:K496"/>
    <mergeCell ref="K497:K501"/>
    <mergeCell ref="K507:K511"/>
    <mergeCell ref="K451:K455"/>
    <mergeCell ref="K482:K486"/>
    <mergeCell ref="K487:K491"/>
  </mergeCells>
  <pageMargins left="1" right="0.25" top="0.75" bottom="0.75" header="0.3" footer="0.3"/>
  <pageSetup paperSize="9" scale="52" fitToHeight="0"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72"/>
  <sheetViews>
    <sheetView topLeftCell="A22" zoomScale="130" zoomScaleNormal="130" workbookViewId="0">
      <selection activeCell="C31" sqref="C31:C35"/>
    </sheetView>
  </sheetViews>
  <sheetFormatPr defaultRowHeight="14.5" x14ac:dyDescent="0.35"/>
  <cols>
    <col min="1" max="1" width="4.81640625" customWidth="1"/>
    <col min="2" max="2" width="12.1796875" customWidth="1"/>
    <col min="3" max="3" width="21.7265625" customWidth="1"/>
    <col min="4" max="4" width="5.81640625" customWidth="1"/>
    <col min="5" max="5" width="7" customWidth="1"/>
    <col min="6" max="6" width="11.26953125" customWidth="1"/>
    <col min="7" max="7" width="6.453125" customWidth="1"/>
    <col min="8" max="9" width="6.7265625" customWidth="1"/>
    <col min="10" max="10" width="6.453125" customWidth="1"/>
    <col min="12" max="12" width="18.26953125" customWidth="1"/>
  </cols>
  <sheetData>
    <row r="2" spans="1:11" ht="43.5" customHeight="1" x14ac:dyDescent="0.35">
      <c r="A2" s="181" t="s">
        <v>0</v>
      </c>
      <c r="B2" s="181"/>
      <c r="C2" s="181"/>
      <c r="D2" s="182" t="s">
        <v>56</v>
      </c>
      <c r="E2" s="182"/>
      <c r="F2" s="182"/>
      <c r="G2" s="182"/>
      <c r="H2" s="182"/>
      <c r="I2" s="182"/>
      <c r="J2" s="182"/>
      <c r="K2" s="182"/>
    </row>
    <row r="3" spans="1:11" ht="33.75" customHeight="1" x14ac:dyDescent="0.35">
      <c r="A3" s="181" t="s">
        <v>1</v>
      </c>
      <c r="B3" s="181"/>
      <c r="C3" s="181"/>
      <c r="D3" s="182" t="s">
        <v>57</v>
      </c>
      <c r="E3" s="182"/>
      <c r="F3" s="182"/>
      <c r="G3" s="182"/>
      <c r="H3" s="182"/>
      <c r="I3" s="182"/>
      <c r="J3" s="182"/>
      <c r="K3" s="182"/>
    </row>
    <row r="4" spans="1:11" ht="19.5" customHeight="1" x14ac:dyDescent="0.35">
      <c r="A4" s="181" t="s">
        <v>47</v>
      </c>
      <c r="B4" s="181"/>
      <c r="C4" s="181"/>
      <c r="D4" s="183" t="s">
        <v>58</v>
      </c>
      <c r="E4" s="183"/>
      <c r="F4" s="183"/>
      <c r="G4" s="183"/>
      <c r="H4" s="183"/>
      <c r="I4" s="183"/>
      <c r="J4" s="183"/>
      <c r="K4" s="183"/>
    </row>
    <row r="5" spans="1:11" ht="16.5" customHeight="1" x14ac:dyDescent="0.35">
      <c r="A5" s="1"/>
      <c r="B5" s="1"/>
      <c r="C5" s="1"/>
      <c r="D5" s="2"/>
      <c r="E5" s="2"/>
      <c r="F5" s="2"/>
      <c r="G5" s="2"/>
      <c r="H5" s="2"/>
      <c r="I5" s="2"/>
      <c r="J5" s="2"/>
      <c r="K5" s="2"/>
    </row>
    <row r="6" spans="1:11" ht="18" customHeight="1" x14ac:dyDescent="0.35">
      <c r="A6" s="141" t="s">
        <v>2</v>
      </c>
      <c r="B6" s="141"/>
      <c r="C6" s="141"/>
      <c r="D6" s="141"/>
      <c r="E6" s="141"/>
      <c r="F6" s="141"/>
      <c r="G6" s="141"/>
      <c r="H6" s="141"/>
      <c r="I6" s="141"/>
      <c r="J6" s="141"/>
      <c r="K6" s="141"/>
    </row>
    <row r="7" spans="1:11" ht="18" customHeight="1" thickBot="1" x14ac:dyDescent="0.4">
      <c r="A7" s="3"/>
      <c r="B7" s="3"/>
      <c r="C7" s="3"/>
      <c r="D7" s="3"/>
      <c r="E7" s="3"/>
      <c r="F7" s="3"/>
      <c r="G7" s="3"/>
      <c r="H7" s="3"/>
      <c r="I7" s="3"/>
      <c r="J7" s="3"/>
      <c r="K7" s="3"/>
    </row>
    <row r="8" spans="1:11" ht="15" thickBot="1" x14ac:dyDescent="0.4">
      <c r="A8" s="184" t="s">
        <v>119</v>
      </c>
      <c r="B8" s="185"/>
      <c r="C8" s="185"/>
      <c r="D8" s="185"/>
      <c r="E8" s="185"/>
      <c r="F8" s="185"/>
      <c r="G8" s="185"/>
      <c r="H8" s="185"/>
      <c r="I8" s="185"/>
      <c r="J8" s="185"/>
      <c r="K8" s="186"/>
    </row>
    <row r="9" spans="1:11" x14ac:dyDescent="0.35">
      <c r="A9" s="4"/>
      <c r="B9" s="4"/>
      <c r="C9" s="4"/>
      <c r="D9" s="4"/>
      <c r="E9" s="4"/>
      <c r="F9" s="4"/>
      <c r="G9" s="4"/>
      <c r="H9" s="4"/>
      <c r="I9" s="4"/>
      <c r="J9" s="4"/>
      <c r="K9" s="4"/>
    </row>
    <row r="10" spans="1:11" x14ac:dyDescent="0.35">
      <c r="A10" s="187" t="s">
        <v>3</v>
      </c>
      <c r="B10" s="188"/>
      <c r="C10" s="188"/>
      <c r="D10" s="188"/>
      <c r="E10" s="189"/>
      <c r="F10" s="190" t="s">
        <v>4</v>
      </c>
      <c r="G10" s="190"/>
      <c r="H10" s="190"/>
      <c r="I10" s="190"/>
      <c r="J10" s="190"/>
      <c r="K10" s="192"/>
    </row>
    <row r="11" spans="1:11" ht="80" x14ac:dyDescent="0.35">
      <c r="A11" s="5" t="s">
        <v>5</v>
      </c>
      <c r="B11" s="6"/>
      <c r="C11" s="7" t="s">
        <v>6</v>
      </c>
      <c r="D11" s="8" t="s">
        <v>7</v>
      </c>
      <c r="E11" s="9" t="s">
        <v>8</v>
      </c>
      <c r="F11" s="10" t="s">
        <v>9</v>
      </c>
      <c r="G11" s="10" t="s">
        <v>10</v>
      </c>
      <c r="H11" s="10" t="s">
        <v>11</v>
      </c>
      <c r="I11" s="10" t="s">
        <v>12</v>
      </c>
      <c r="J11" s="10" t="s">
        <v>13</v>
      </c>
      <c r="K11" s="11" t="s">
        <v>14</v>
      </c>
    </row>
    <row r="12" spans="1:11" x14ac:dyDescent="0.35">
      <c r="A12" s="12">
        <v>0</v>
      </c>
      <c r="B12" s="13"/>
      <c r="C12" s="14">
        <v>1</v>
      </c>
      <c r="D12" s="15">
        <v>2</v>
      </c>
      <c r="E12" s="15">
        <v>3</v>
      </c>
      <c r="F12" s="16">
        <v>4</v>
      </c>
      <c r="G12" s="16" t="s">
        <v>15</v>
      </c>
      <c r="H12" s="16" t="s">
        <v>16</v>
      </c>
      <c r="I12" s="16" t="s">
        <v>17</v>
      </c>
      <c r="J12" s="16" t="s">
        <v>18</v>
      </c>
      <c r="K12" s="17" t="s">
        <v>19</v>
      </c>
    </row>
    <row r="13" spans="1:11" x14ac:dyDescent="0.35">
      <c r="A13" s="18"/>
      <c r="B13" s="4"/>
      <c r="C13" s="142" t="s">
        <v>20</v>
      </c>
      <c r="D13" s="143"/>
      <c r="E13" s="143"/>
      <c r="F13" s="143"/>
      <c r="G13" s="144"/>
      <c r="H13" s="19"/>
      <c r="I13" s="19"/>
      <c r="J13" s="19"/>
      <c r="K13" s="20"/>
    </row>
    <row r="14" spans="1:11" x14ac:dyDescent="0.35">
      <c r="A14" s="102">
        <v>1</v>
      </c>
      <c r="B14" s="105"/>
      <c r="C14" s="108" t="s">
        <v>120</v>
      </c>
      <c r="D14" s="111" t="s">
        <v>21</v>
      </c>
      <c r="E14" s="194">
        <v>82</v>
      </c>
      <c r="F14" s="21">
        <v>0</v>
      </c>
      <c r="G14" s="22">
        <f>E14*F14</f>
        <v>0</v>
      </c>
      <c r="H14" s="22"/>
      <c r="I14" s="22"/>
      <c r="J14" s="22"/>
      <c r="K14" s="99">
        <f>F18*E14</f>
        <v>0</v>
      </c>
    </row>
    <row r="15" spans="1:11" x14ac:dyDescent="0.35">
      <c r="A15" s="103"/>
      <c r="B15" s="106"/>
      <c r="C15" s="109"/>
      <c r="D15" s="112"/>
      <c r="E15" s="195"/>
      <c r="F15" s="23">
        <v>0</v>
      </c>
      <c r="G15" s="24"/>
      <c r="H15" s="24">
        <f>E14*F15</f>
        <v>0</v>
      </c>
      <c r="I15" s="24"/>
      <c r="J15" s="24"/>
      <c r="K15" s="100"/>
    </row>
    <row r="16" spans="1:11" x14ac:dyDescent="0.35">
      <c r="A16" s="103"/>
      <c r="B16" s="106"/>
      <c r="C16" s="109"/>
      <c r="D16" s="112"/>
      <c r="E16" s="195"/>
      <c r="F16" s="23">
        <v>0</v>
      </c>
      <c r="G16" s="24"/>
      <c r="H16" s="24"/>
      <c r="I16" s="24">
        <f>E14*F16</f>
        <v>0</v>
      </c>
      <c r="J16" s="24"/>
      <c r="K16" s="100"/>
    </row>
    <row r="17" spans="1:12" x14ac:dyDescent="0.35">
      <c r="A17" s="103"/>
      <c r="B17" s="106"/>
      <c r="C17" s="109"/>
      <c r="D17" s="112"/>
      <c r="E17" s="195"/>
      <c r="F17" s="23">
        <v>0</v>
      </c>
      <c r="G17" s="24"/>
      <c r="H17" s="24"/>
      <c r="I17" s="24"/>
      <c r="J17" s="24">
        <f>E14*F17</f>
        <v>0</v>
      </c>
      <c r="K17" s="100"/>
    </row>
    <row r="18" spans="1:12" x14ac:dyDescent="0.35">
      <c r="A18" s="104"/>
      <c r="B18" s="107"/>
      <c r="C18" s="110"/>
      <c r="D18" s="113"/>
      <c r="E18" s="196"/>
      <c r="F18" s="25">
        <f>SUM(F14:F17)</f>
        <v>0</v>
      </c>
      <c r="G18" s="26"/>
      <c r="H18" s="26"/>
      <c r="I18" s="26"/>
      <c r="J18" s="26"/>
      <c r="K18" s="101"/>
    </row>
    <row r="19" spans="1:12" x14ac:dyDescent="0.35">
      <c r="A19" s="18"/>
      <c r="B19" s="4"/>
      <c r="C19" s="142" t="s">
        <v>48</v>
      </c>
      <c r="D19" s="143"/>
      <c r="E19" s="143"/>
      <c r="F19" s="143"/>
      <c r="G19" s="144"/>
      <c r="H19" s="19"/>
      <c r="I19" s="19"/>
      <c r="J19" s="19"/>
      <c r="K19" s="20"/>
    </row>
    <row r="20" spans="1:12" ht="15" customHeight="1" x14ac:dyDescent="0.35">
      <c r="A20" s="102">
        <v>2</v>
      </c>
      <c r="B20" s="105"/>
      <c r="C20" s="108" t="s">
        <v>61</v>
      </c>
      <c r="D20" s="111" t="s">
        <v>21</v>
      </c>
      <c r="E20" s="194">
        <v>47</v>
      </c>
      <c r="F20" s="21">
        <v>0</v>
      </c>
      <c r="G20" s="22">
        <f>E20*F20</f>
        <v>0</v>
      </c>
      <c r="H20" s="22"/>
      <c r="I20" s="22"/>
      <c r="J20" s="22"/>
      <c r="K20" s="99">
        <f>F24*E20</f>
        <v>0</v>
      </c>
    </row>
    <row r="21" spans="1:12" x14ac:dyDescent="0.35">
      <c r="A21" s="103"/>
      <c r="B21" s="106"/>
      <c r="C21" s="109"/>
      <c r="D21" s="112"/>
      <c r="E21" s="195"/>
      <c r="F21" s="23">
        <v>0</v>
      </c>
      <c r="G21" s="24"/>
      <c r="H21" s="24">
        <f>E20*F21</f>
        <v>0</v>
      </c>
      <c r="I21" s="24"/>
      <c r="J21" s="24"/>
      <c r="K21" s="100"/>
    </row>
    <row r="22" spans="1:12" x14ac:dyDescent="0.35">
      <c r="A22" s="103"/>
      <c r="B22" s="106"/>
      <c r="C22" s="109"/>
      <c r="D22" s="112"/>
      <c r="E22" s="195"/>
      <c r="F22" s="23">
        <v>0</v>
      </c>
      <c r="G22" s="24"/>
      <c r="H22" s="24"/>
      <c r="I22" s="24">
        <f>E20*F22</f>
        <v>0</v>
      </c>
      <c r="J22" s="24"/>
      <c r="K22" s="100"/>
    </row>
    <row r="23" spans="1:12" x14ac:dyDescent="0.35">
      <c r="A23" s="103"/>
      <c r="B23" s="106"/>
      <c r="C23" s="109"/>
      <c r="D23" s="112"/>
      <c r="E23" s="195"/>
      <c r="F23" s="23">
        <v>0</v>
      </c>
      <c r="G23" s="24"/>
      <c r="H23" s="24"/>
      <c r="I23" s="24"/>
      <c r="J23" s="24">
        <f>E20*F23</f>
        <v>0</v>
      </c>
      <c r="K23" s="100"/>
    </row>
    <row r="24" spans="1:12" x14ac:dyDescent="0.35">
      <c r="A24" s="104"/>
      <c r="B24" s="107"/>
      <c r="C24" s="110"/>
      <c r="D24" s="113"/>
      <c r="E24" s="196"/>
      <c r="F24" s="25">
        <f>SUM(F20:F23)</f>
        <v>0</v>
      </c>
      <c r="G24" s="26"/>
      <c r="H24" s="26"/>
      <c r="I24" s="26"/>
      <c r="J24" s="26"/>
      <c r="K24" s="101"/>
    </row>
    <row r="25" spans="1:12" x14ac:dyDescent="0.35">
      <c r="A25" s="18"/>
      <c r="B25" s="4"/>
      <c r="C25" s="142" t="s">
        <v>121</v>
      </c>
      <c r="D25" s="143"/>
      <c r="E25" s="143"/>
      <c r="F25" s="143"/>
      <c r="G25" s="144"/>
      <c r="H25" s="19"/>
      <c r="I25" s="19"/>
      <c r="J25" s="19"/>
      <c r="K25" s="20"/>
    </row>
    <row r="26" spans="1:12" ht="15" customHeight="1" x14ac:dyDescent="0.35">
      <c r="A26" s="210">
        <v>3</v>
      </c>
      <c r="B26" s="225"/>
      <c r="C26" s="226" t="s">
        <v>122</v>
      </c>
      <c r="D26" s="148" t="s">
        <v>21</v>
      </c>
      <c r="E26" s="217">
        <v>44</v>
      </c>
      <c r="F26" s="21">
        <v>0</v>
      </c>
      <c r="G26" s="22">
        <f>E26*F26</f>
        <v>0</v>
      </c>
      <c r="H26" s="22"/>
      <c r="I26" s="22"/>
      <c r="J26" s="22"/>
      <c r="K26" s="99">
        <f>F30*E26</f>
        <v>0</v>
      </c>
    </row>
    <row r="27" spans="1:12" x14ac:dyDescent="0.35">
      <c r="A27" s="211"/>
      <c r="B27" s="225"/>
      <c r="C27" s="227"/>
      <c r="D27" s="149"/>
      <c r="E27" s="218"/>
      <c r="F27" s="23">
        <v>0</v>
      </c>
      <c r="G27" s="24"/>
      <c r="H27" s="24">
        <f>E26*F27</f>
        <v>0</v>
      </c>
      <c r="I27" s="24"/>
      <c r="J27" s="24"/>
      <c r="K27" s="100"/>
    </row>
    <row r="28" spans="1:12" x14ac:dyDescent="0.35">
      <c r="A28" s="211"/>
      <c r="B28" s="225"/>
      <c r="C28" s="227"/>
      <c r="D28" s="149"/>
      <c r="E28" s="218"/>
      <c r="F28" s="23">
        <v>0</v>
      </c>
      <c r="G28" s="24"/>
      <c r="H28" s="24"/>
      <c r="I28" s="24">
        <f>E26*F28</f>
        <v>0</v>
      </c>
      <c r="J28" s="24"/>
      <c r="K28" s="100"/>
    </row>
    <row r="29" spans="1:12" x14ac:dyDescent="0.35">
      <c r="A29" s="211"/>
      <c r="B29" s="225"/>
      <c r="C29" s="227"/>
      <c r="D29" s="149"/>
      <c r="E29" s="218"/>
      <c r="F29" s="23">
        <v>0</v>
      </c>
      <c r="G29" s="24"/>
      <c r="H29" s="24"/>
      <c r="I29" s="24"/>
      <c r="J29" s="24">
        <f>E26*F29</f>
        <v>0</v>
      </c>
      <c r="K29" s="100"/>
    </row>
    <row r="30" spans="1:12" x14ac:dyDescent="0.35">
      <c r="A30" s="212"/>
      <c r="B30" s="225"/>
      <c r="C30" s="228"/>
      <c r="D30" s="150"/>
      <c r="E30" s="219"/>
      <c r="F30" s="25">
        <f>SUM(F26:F29)</f>
        <v>0</v>
      </c>
      <c r="G30" s="26"/>
      <c r="H30" s="26"/>
      <c r="I30" s="26"/>
      <c r="J30" s="26"/>
      <c r="K30" s="101"/>
    </row>
    <row r="31" spans="1:12" x14ac:dyDescent="0.35">
      <c r="A31" s="210">
        <v>4</v>
      </c>
      <c r="B31" s="105"/>
      <c r="C31" s="108" t="s">
        <v>67</v>
      </c>
      <c r="D31" s="111" t="s">
        <v>23</v>
      </c>
      <c r="E31" s="194">
        <v>20</v>
      </c>
      <c r="F31" s="21">
        <v>0</v>
      </c>
      <c r="G31" s="22">
        <f>E31*F31</f>
        <v>0</v>
      </c>
      <c r="H31" s="22"/>
      <c r="I31" s="22"/>
      <c r="J31" s="22"/>
      <c r="K31" s="99">
        <f>F35*E31</f>
        <v>0</v>
      </c>
      <c r="L31" s="57"/>
    </row>
    <row r="32" spans="1:12" x14ac:dyDescent="0.35">
      <c r="A32" s="211"/>
      <c r="B32" s="106"/>
      <c r="C32" s="109"/>
      <c r="D32" s="112"/>
      <c r="E32" s="195"/>
      <c r="F32" s="23">
        <v>0</v>
      </c>
      <c r="G32" s="24"/>
      <c r="H32" s="24">
        <f>E31*F32</f>
        <v>0</v>
      </c>
      <c r="I32" s="24"/>
      <c r="J32" s="24"/>
      <c r="K32" s="100"/>
      <c r="L32" s="57"/>
    </row>
    <row r="33" spans="1:12" x14ac:dyDescent="0.35">
      <c r="A33" s="211"/>
      <c r="B33" s="106"/>
      <c r="C33" s="109"/>
      <c r="D33" s="112"/>
      <c r="E33" s="195"/>
      <c r="F33" s="23">
        <v>0</v>
      </c>
      <c r="G33" s="24"/>
      <c r="H33" s="24"/>
      <c r="I33" s="24">
        <f>E31*F33</f>
        <v>0</v>
      </c>
      <c r="J33" s="24"/>
      <c r="K33" s="100"/>
      <c r="L33" s="57"/>
    </row>
    <row r="34" spans="1:12" x14ac:dyDescent="0.35">
      <c r="A34" s="211"/>
      <c r="B34" s="106"/>
      <c r="C34" s="109"/>
      <c r="D34" s="112"/>
      <c r="E34" s="195"/>
      <c r="F34" s="23">
        <v>0</v>
      </c>
      <c r="G34" s="24"/>
      <c r="H34" s="24"/>
      <c r="I34" s="24"/>
      <c r="J34" s="24">
        <f>E31*F34</f>
        <v>0</v>
      </c>
      <c r="K34" s="100"/>
      <c r="L34" s="57"/>
    </row>
    <row r="35" spans="1:12" x14ac:dyDescent="0.35">
      <c r="A35" s="212"/>
      <c r="B35" s="107"/>
      <c r="C35" s="110"/>
      <c r="D35" s="113"/>
      <c r="E35" s="196"/>
      <c r="F35" s="25">
        <f>SUM(F31:F34)</f>
        <v>0</v>
      </c>
      <c r="G35" s="26"/>
      <c r="H35" s="26"/>
      <c r="I35" s="26"/>
      <c r="J35" s="26"/>
      <c r="K35" s="101"/>
      <c r="L35" s="57"/>
    </row>
    <row r="36" spans="1:12" x14ac:dyDescent="0.35">
      <c r="A36" s="210">
        <v>5</v>
      </c>
      <c r="B36" s="105"/>
      <c r="C36" s="108" t="s">
        <v>123</v>
      </c>
      <c r="D36" s="111" t="s">
        <v>23</v>
      </c>
      <c r="E36" s="194">
        <v>8</v>
      </c>
      <c r="F36" s="21">
        <v>0</v>
      </c>
      <c r="G36" s="22">
        <f>E36*F36</f>
        <v>0</v>
      </c>
      <c r="H36" s="22"/>
      <c r="I36" s="22"/>
      <c r="J36" s="22"/>
      <c r="K36" s="99">
        <f>F40*E36</f>
        <v>0</v>
      </c>
      <c r="L36" s="54"/>
    </row>
    <row r="37" spans="1:12" x14ac:dyDescent="0.35">
      <c r="A37" s="211"/>
      <c r="B37" s="106"/>
      <c r="C37" s="109"/>
      <c r="D37" s="112"/>
      <c r="E37" s="195"/>
      <c r="F37" s="23">
        <v>0</v>
      </c>
      <c r="G37" s="24"/>
      <c r="H37" s="24">
        <f>E36*F37</f>
        <v>0</v>
      </c>
      <c r="I37" s="24"/>
      <c r="J37" s="24"/>
      <c r="K37" s="100"/>
      <c r="L37" s="54"/>
    </row>
    <row r="38" spans="1:12" x14ac:dyDescent="0.35">
      <c r="A38" s="211"/>
      <c r="B38" s="106"/>
      <c r="C38" s="109"/>
      <c r="D38" s="112"/>
      <c r="E38" s="195"/>
      <c r="F38" s="23">
        <v>0</v>
      </c>
      <c r="G38" s="24"/>
      <c r="H38" s="24"/>
      <c r="I38" s="24">
        <f>E36*F38</f>
        <v>0</v>
      </c>
      <c r="J38" s="24"/>
      <c r="K38" s="100"/>
      <c r="L38" s="54"/>
    </row>
    <row r="39" spans="1:12" x14ac:dyDescent="0.35">
      <c r="A39" s="211"/>
      <c r="B39" s="106"/>
      <c r="C39" s="109"/>
      <c r="D39" s="112"/>
      <c r="E39" s="195"/>
      <c r="F39" s="23">
        <v>0</v>
      </c>
      <c r="G39" s="24"/>
      <c r="H39" s="24"/>
      <c r="I39" s="24"/>
      <c r="J39" s="24">
        <f>E36*F39</f>
        <v>0</v>
      </c>
      <c r="K39" s="100"/>
      <c r="L39" s="54"/>
    </row>
    <row r="40" spans="1:12" x14ac:dyDescent="0.35">
      <c r="A40" s="212"/>
      <c r="B40" s="107"/>
      <c r="C40" s="110"/>
      <c r="D40" s="113"/>
      <c r="E40" s="196"/>
      <c r="F40" s="25">
        <f>SUM(F36:F39)</f>
        <v>0</v>
      </c>
      <c r="G40" s="26"/>
      <c r="H40" s="26"/>
      <c r="I40" s="26"/>
      <c r="J40" s="26"/>
      <c r="K40" s="101"/>
      <c r="L40" s="54"/>
    </row>
    <row r="41" spans="1:12" x14ac:dyDescent="0.35">
      <c r="A41" s="210">
        <v>6</v>
      </c>
      <c r="B41" s="105"/>
      <c r="C41" s="108" t="s">
        <v>124</v>
      </c>
      <c r="D41" s="111" t="s">
        <v>24</v>
      </c>
      <c r="E41" s="194">
        <v>2</v>
      </c>
      <c r="F41" s="21">
        <v>0</v>
      </c>
      <c r="G41" s="22">
        <f>E41*F41</f>
        <v>0</v>
      </c>
      <c r="H41" s="22"/>
      <c r="I41" s="22"/>
      <c r="J41" s="22"/>
      <c r="K41" s="99">
        <f>F45*E41</f>
        <v>0</v>
      </c>
      <c r="L41" s="54"/>
    </row>
    <row r="42" spans="1:12" x14ac:dyDescent="0.35">
      <c r="A42" s="211"/>
      <c r="B42" s="106"/>
      <c r="C42" s="109"/>
      <c r="D42" s="112"/>
      <c r="E42" s="195"/>
      <c r="F42" s="23">
        <v>0</v>
      </c>
      <c r="G42" s="24"/>
      <c r="H42" s="24">
        <f>E41*F42</f>
        <v>0</v>
      </c>
      <c r="I42" s="24"/>
      <c r="J42" s="24"/>
      <c r="K42" s="100"/>
      <c r="L42" s="54"/>
    </row>
    <row r="43" spans="1:12" x14ac:dyDescent="0.35">
      <c r="A43" s="211"/>
      <c r="B43" s="106"/>
      <c r="C43" s="109"/>
      <c r="D43" s="112"/>
      <c r="E43" s="195"/>
      <c r="F43" s="23">
        <v>0</v>
      </c>
      <c r="G43" s="24"/>
      <c r="H43" s="24"/>
      <c r="I43" s="24">
        <f>E41*F43</f>
        <v>0</v>
      </c>
      <c r="J43" s="24"/>
      <c r="K43" s="100"/>
      <c r="L43" s="54"/>
    </row>
    <row r="44" spans="1:12" x14ac:dyDescent="0.35">
      <c r="A44" s="211"/>
      <c r="B44" s="106"/>
      <c r="C44" s="109"/>
      <c r="D44" s="112"/>
      <c r="E44" s="195"/>
      <c r="F44" s="23">
        <v>0</v>
      </c>
      <c r="G44" s="24"/>
      <c r="H44" s="24"/>
      <c r="I44" s="24"/>
      <c r="J44" s="24">
        <f>E41*F44</f>
        <v>0</v>
      </c>
      <c r="K44" s="100"/>
      <c r="L44" s="54"/>
    </row>
    <row r="45" spans="1:12" x14ac:dyDescent="0.35">
      <c r="A45" s="212"/>
      <c r="B45" s="107"/>
      <c r="C45" s="110"/>
      <c r="D45" s="113"/>
      <c r="E45" s="196"/>
      <c r="F45" s="25">
        <f>SUM(F41:F44)</f>
        <v>0</v>
      </c>
      <c r="G45" s="26"/>
      <c r="H45" s="26"/>
      <c r="I45" s="26"/>
      <c r="J45" s="26"/>
      <c r="K45" s="101"/>
      <c r="L45" s="54"/>
    </row>
    <row r="46" spans="1:12" x14ac:dyDescent="0.35">
      <c r="A46" s="18"/>
      <c r="B46" s="4"/>
      <c r="C46" s="142" t="s">
        <v>55</v>
      </c>
      <c r="D46" s="143"/>
      <c r="E46" s="143"/>
      <c r="F46" s="143"/>
      <c r="G46" s="144"/>
      <c r="H46" s="19"/>
      <c r="I46" s="19"/>
      <c r="J46" s="19"/>
      <c r="K46" s="20"/>
    </row>
    <row r="47" spans="1:12" x14ac:dyDescent="0.35">
      <c r="A47" s="210">
        <v>7</v>
      </c>
      <c r="B47" s="213" t="s">
        <v>72</v>
      </c>
      <c r="C47" s="229" t="s">
        <v>125</v>
      </c>
      <c r="D47" s="230" t="s">
        <v>24</v>
      </c>
      <c r="E47" s="231">
        <v>1</v>
      </c>
      <c r="F47" s="61">
        <v>0</v>
      </c>
      <c r="G47" s="58">
        <f>E47*F47</f>
        <v>0</v>
      </c>
      <c r="H47" s="22"/>
      <c r="I47" s="22"/>
      <c r="J47" s="22"/>
      <c r="K47" s="99">
        <f>F51*E47</f>
        <v>0</v>
      </c>
    </row>
    <row r="48" spans="1:12" x14ac:dyDescent="0.35">
      <c r="A48" s="211"/>
      <c r="B48" s="213"/>
      <c r="C48" s="229"/>
      <c r="D48" s="230"/>
      <c r="E48" s="231"/>
      <c r="F48" s="61">
        <v>0</v>
      </c>
      <c r="G48" s="59"/>
      <c r="H48" s="24">
        <f>E47*F48</f>
        <v>0</v>
      </c>
      <c r="I48" s="24"/>
      <c r="J48" s="24"/>
      <c r="K48" s="100"/>
    </row>
    <row r="49" spans="1:11" x14ac:dyDescent="0.35">
      <c r="A49" s="211"/>
      <c r="B49" s="213"/>
      <c r="C49" s="229"/>
      <c r="D49" s="230"/>
      <c r="E49" s="231"/>
      <c r="F49" s="61">
        <v>0</v>
      </c>
      <c r="G49" s="59"/>
      <c r="H49" s="24"/>
      <c r="I49" s="24">
        <f>E47*F49</f>
        <v>0</v>
      </c>
      <c r="J49" s="24"/>
      <c r="K49" s="100"/>
    </row>
    <row r="50" spans="1:11" x14ac:dyDescent="0.35">
      <c r="A50" s="211"/>
      <c r="B50" s="213"/>
      <c r="C50" s="229"/>
      <c r="D50" s="230"/>
      <c r="E50" s="231"/>
      <c r="F50" s="61">
        <v>0</v>
      </c>
      <c r="G50" s="59"/>
      <c r="H50" s="24"/>
      <c r="I50" s="24"/>
      <c r="J50" s="24">
        <f>E47*F50</f>
        <v>0</v>
      </c>
      <c r="K50" s="100"/>
    </row>
    <row r="51" spans="1:11" x14ac:dyDescent="0.35">
      <c r="A51" s="212"/>
      <c r="B51" s="213"/>
      <c r="C51" s="229"/>
      <c r="D51" s="230"/>
      <c r="E51" s="231"/>
      <c r="F51" s="62">
        <f>SUM(F47:F50)</f>
        <v>0</v>
      </c>
      <c r="G51" s="60"/>
      <c r="H51" s="26"/>
      <c r="I51" s="26"/>
      <c r="J51" s="26"/>
      <c r="K51" s="101"/>
    </row>
    <row r="52" spans="1:11" x14ac:dyDescent="0.35">
      <c r="A52" s="40"/>
      <c r="B52" s="42"/>
      <c r="C52" s="43"/>
      <c r="D52" s="44"/>
      <c r="E52" s="45"/>
      <c r="F52" s="46"/>
      <c r="G52" s="47"/>
      <c r="H52" s="48"/>
      <c r="I52" s="48"/>
      <c r="J52" s="48"/>
      <c r="K52" s="41"/>
    </row>
    <row r="53" spans="1:11" x14ac:dyDescent="0.35">
      <c r="A53" s="49"/>
      <c r="B53" s="42"/>
      <c r="C53" s="50"/>
      <c r="D53" s="51"/>
      <c r="E53" s="52"/>
      <c r="F53" s="53"/>
      <c r="G53" s="48"/>
      <c r="H53" s="48"/>
      <c r="I53" s="48"/>
      <c r="J53" s="48"/>
      <c r="K53" s="41"/>
    </row>
    <row r="54" spans="1:11" x14ac:dyDescent="0.35">
      <c r="A54" s="175" t="s">
        <v>26</v>
      </c>
      <c r="B54" s="176"/>
      <c r="C54" s="176"/>
      <c r="D54" s="176"/>
      <c r="E54" s="176"/>
      <c r="F54" s="177"/>
      <c r="G54" s="27" t="s">
        <v>27</v>
      </c>
      <c r="H54" s="27" t="s">
        <v>28</v>
      </c>
      <c r="I54" s="27" t="s">
        <v>29</v>
      </c>
      <c r="J54" s="27" t="s">
        <v>30</v>
      </c>
      <c r="K54" s="28" t="s">
        <v>31</v>
      </c>
    </row>
    <row r="55" spans="1:11" x14ac:dyDescent="0.35">
      <c r="A55" s="178"/>
      <c r="B55" s="179"/>
      <c r="C55" s="179"/>
      <c r="D55" s="179"/>
      <c r="E55" s="179"/>
      <c r="F55" s="180"/>
      <c r="G55" s="29">
        <f>SUM(G13:G18)</f>
        <v>0</v>
      </c>
      <c r="H55" s="29">
        <f>SUM(H13:H51)</f>
        <v>0</v>
      </c>
      <c r="I55" s="29">
        <f>SUM(I13:I18)</f>
        <v>0</v>
      </c>
      <c r="J55" s="29">
        <f>SUM(J13:J18)</f>
        <v>0</v>
      </c>
      <c r="K55" s="29">
        <f>SUM(K13:K51)</f>
        <v>0</v>
      </c>
    </row>
    <row r="56" spans="1:11" ht="19.5" customHeight="1" x14ac:dyDescent="0.35">
      <c r="A56" s="161" t="s">
        <v>32</v>
      </c>
      <c r="B56" s="162"/>
      <c r="C56" s="162"/>
      <c r="D56" s="162"/>
      <c r="E56" s="162"/>
      <c r="F56" s="163"/>
      <c r="G56" s="30">
        <v>0</v>
      </c>
      <c r="H56" s="30">
        <f>5/100*H55</f>
        <v>0</v>
      </c>
      <c r="I56" s="30">
        <v>0</v>
      </c>
      <c r="J56" s="30">
        <v>0</v>
      </c>
      <c r="K56" s="31">
        <f>H56</f>
        <v>0</v>
      </c>
    </row>
    <row r="57" spans="1:11" x14ac:dyDescent="0.35">
      <c r="A57" s="164" t="s">
        <v>33</v>
      </c>
      <c r="B57" s="165"/>
      <c r="C57" s="166"/>
      <c r="D57" s="166"/>
      <c r="E57" s="166"/>
      <c r="F57" s="167"/>
      <c r="G57" s="27" t="s">
        <v>34</v>
      </c>
      <c r="H57" s="27" t="s">
        <v>35</v>
      </c>
      <c r="I57" s="27" t="s">
        <v>36</v>
      </c>
      <c r="J57" s="27" t="s">
        <v>37</v>
      </c>
      <c r="K57" s="28" t="s">
        <v>38</v>
      </c>
    </row>
    <row r="58" spans="1:11" x14ac:dyDescent="0.35">
      <c r="A58" s="168"/>
      <c r="B58" s="169"/>
      <c r="C58" s="169"/>
      <c r="D58" s="169"/>
      <c r="E58" s="169"/>
      <c r="F58" s="170"/>
      <c r="G58" s="32">
        <f>G55+G56</f>
        <v>0</v>
      </c>
      <c r="H58" s="32">
        <f>H55+H56</f>
        <v>0</v>
      </c>
      <c r="I58" s="32">
        <f>I55+I56</f>
        <v>0</v>
      </c>
      <c r="J58" s="32">
        <f>J55+J56</f>
        <v>0</v>
      </c>
      <c r="K58" s="33">
        <f>K55+K56</f>
        <v>0</v>
      </c>
    </row>
    <row r="59" spans="1:11" x14ac:dyDescent="0.35">
      <c r="A59" s="171" t="s">
        <v>39</v>
      </c>
      <c r="B59" s="172"/>
      <c r="C59" s="172"/>
      <c r="D59" s="172"/>
      <c r="E59" s="172"/>
      <c r="F59" s="34">
        <v>0</v>
      </c>
      <c r="G59" s="173" t="s">
        <v>40</v>
      </c>
      <c r="H59" s="173"/>
      <c r="I59" s="173"/>
      <c r="J59" s="173"/>
      <c r="K59" s="35">
        <f>F59*K58</f>
        <v>0</v>
      </c>
    </row>
    <row r="60" spans="1:11" x14ac:dyDescent="0.35">
      <c r="A60" s="171" t="s">
        <v>41</v>
      </c>
      <c r="B60" s="172"/>
      <c r="C60" s="172"/>
      <c r="D60" s="172"/>
      <c r="E60" s="172"/>
      <c r="F60" s="36">
        <v>0</v>
      </c>
      <c r="G60" s="173" t="s">
        <v>42</v>
      </c>
      <c r="H60" s="173"/>
      <c r="I60" s="174"/>
      <c r="J60" s="174"/>
      <c r="K60" s="37">
        <f>F60*(K58+K59)</f>
        <v>0</v>
      </c>
    </row>
    <row r="61" spans="1:11" x14ac:dyDescent="0.35">
      <c r="A61" s="156" t="s">
        <v>43</v>
      </c>
      <c r="B61" s="157"/>
      <c r="C61" s="157"/>
      <c r="D61" s="157"/>
      <c r="E61" s="157"/>
      <c r="F61" s="157"/>
      <c r="G61" s="157"/>
      <c r="H61" s="157"/>
      <c r="I61" s="158">
        <f>K58+K59+K60</f>
        <v>0</v>
      </c>
      <c r="J61" s="159"/>
      <c r="K61" s="160"/>
    </row>
    <row r="62" spans="1:11" x14ac:dyDescent="0.35">
      <c r="G62" t="s">
        <v>44</v>
      </c>
      <c r="H62" s="38"/>
      <c r="J62" t="s">
        <v>45</v>
      </c>
      <c r="K62" s="39" t="e">
        <f>I61/H62</f>
        <v>#DIV/0!</v>
      </c>
    </row>
    <row r="64" spans="1:11" x14ac:dyDescent="0.35">
      <c r="C64" t="s">
        <v>46</v>
      </c>
    </row>
    <row r="65" spans="1:11" x14ac:dyDescent="0.35">
      <c r="C65" t="s">
        <v>92</v>
      </c>
    </row>
    <row r="67" spans="1:11" x14ac:dyDescent="0.35">
      <c r="A67" s="133" t="s">
        <v>230</v>
      </c>
      <c r="B67" s="133"/>
      <c r="C67" s="133"/>
      <c r="D67" s="133"/>
      <c r="E67" s="133"/>
      <c r="F67" s="133"/>
      <c r="G67" s="133"/>
      <c r="H67" s="133"/>
      <c r="I67" s="133"/>
      <c r="J67" s="133"/>
      <c r="K67" s="133"/>
    </row>
    <row r="68" spans="1:11" ht="54.75" customHeight="1" x14ac:dyDescent="0.35">
      <c r="A68" s="131" t="s">
        <v>231</v>
      </c>
      <c r="B68" s="131"/>
      <c r="C68" s="131"/>
      <c r="D68" s="131"/>
      <c r="E68" s="131"/>
      <c r="F68" s="131"/>
      <c r="G68" s="131"/>
      <c r="H68" s="131"/>
      <c r="I68" s="131"/>
      <c r="J68" s="131"/>
      <c r="K68" s="131"/>
    </row>
    <row r="69" spans="1:11" ht="37.5" customHeight="1" x14ac:dyDescent="0.35">
      <c r="A69" s="132" t="s">
        <v>232</v>
      </c>
      <c r="B69" s="132"/>
      <c r="C69" s="132"/>
      <c r="D69" s="132"/>
      <c r="E69" s="132"/>
      <c r="F69" s="132"/>
      <c r="G69" s="132"/>
      <c r="H69" s="132"/>
      <c r="I69" s="132"/>
      <c r="J69" s="132"/>
      <c r="K69" s="132"/>
    </row>
    <row r="70" spans="1:11" ht="54" customHeight="1" x14ac:dyDescent="0.35">
      <c r="A70" s="131" t="s">
        <v>233</v>
      </c>
      <c r="B70" s="131"/>
      <c r="C70" s="131"/>
      <c r="D70" s="131"/>
      <c r="E70" s="131"/>
      <c r="F70" s="131"/>
      <c r="G70" s="131"/>
      <c r="H70" s="131"/>
      <c r="I70" s="131"/>
      <c r="J70" s="131"/>
      <c r="K70" s="131"/>
    </row>
    <row r="71" spans="1:11" ht="35.25" customHeight="1" x14ac:dyDescent="0.35">
      <c r="A71" s="131" t="s">
        <v>234</v>
      </c>
      <c r="B71" s="131"/>
      <c r="C71" s="131"/>
      <c r="D71" s="131"/>
      <c r="E71" s="131"/>
      <c r="F71" s="131"/>
      <c r="G71" s="131"/>
      <c r="H71" s="131"/>
      <c r="I71" s="131"/>
      <c r="J71" s="131"/>
      <c r="K71" s="131"/>
    </row>
    <row r="72" spans="1:11" ht="30" customHeight="1" x14ac:dyDescent="0.35">
      <c r="A72" s="131" t="s">
        <v>333</v>
      </c>
      <c r="B72" s="131"/>
      <c r="C72" s="131"/>
      <c r="D72" s="131"/>
      <c r="E72" s="131"/>
      <c r="F72" s="131"/>
      <c r="G72" s="131"/>
      <c r="H72" s="131"/>
      <c r="I72" s="131"/>
      <c r="J72" s="131"/>
      <c r="K72" s="131"/>
    </row>
  </sheetData>
  <mergeCells count="71">
    <mergeCell ref="A72:K72"/>
    <mergeCell ref="A6:K6"/>
    <mergeCell ref="A8:K8"/>
    <mergeCell ref="A10:E10"/>
    <mergeCell ref="F10:K10"/>
    <mergeCell ref="C13:G13"/>
    <mergeCell ref="D14:D18"/>
    <mergeCell ref="E14:E18"/>
    <mergeCell ref="K20:K24"/>
    <mergeCell ref="C19:G19"/>
    <mergeCell ref="A20:A24"/>
    <mergeCell ref="B20:B24"/>
    <mergeCell ref="C20:C24"/>
    <mergeCell ref="D20:D24"/>
    <mergeCell ref="E20:E24"/>
    <mergeCell ref="K14:K18"/>
    <mergeCell ref="A2:C2"/>
    <mergeCell ref="D2:K2"/>
    <mergeCell ref="A3:C3"/>
    <mergeCell ref="D3:K3"/>
    <mergeCell ref="A4:C4"/>
    <mergeCell ref="D4:K4"/>
    <mergeCell ref="A14:A18"/>
    <mergeCell ref="B14:B18"/>
    <mergeCell ref="C14:C18"/>
    <mergeCell ref="K31:K35"/>
    <mergeCell ref="C25:G25"/>
    <mergeCell ref="A26:A30"/>
    <mergeCell ref="B26:B30"/>
    <mergeCell ref="C26:C30"/>
    <mergeCell ref="D26:D30"/>
    <mergeCell ref="E26:E30"/>
    <mergeCell ref="K26:K30"/>
    <mergeCell ref="A31:A35"/>
    <mergeCell ref="B31:B35"/>
    <mergeCell ref="C31:C35"/>
    <mergeCell ref="D31:D35"/>
    <mergeCell ref="E31:E35"/>
    <mergeCell ref="K36:K40"/>
    <mergeCell ref="A41:A45"/>
    <mergeCell ref="B41:B45"/>
    <mergeCell ref="C41:C45"/>
    <mergeCell ref="D41:D45"/>
    <mergeCell ref="E41:E45"/>
    <mergeCell ref="K41:K45"/>
    <mergeCell ref="C46:G46"/>
    <mergeCell ref="A36:A40"/>
    <mergeCell ref="B36:B40"/>
    <mergeCell ref="C36:C40"/>
    <mergeCell ref="D36:D40"/>
    <mergeCell ref="E36:E40"/>
    <mergeCell ref="C47:C51"/>
    <mergeCell ref="D47:D51"/>
    <mergeCell ref="E47:E51"/>
    <mergeCell ref="A61:H61"/>
    <mergeCell ref="I61:K61"/>
    <mergeCell ref="A54:F55"/>
    <mergeCell ref="A56:F56"/>
    <mergeCell ref="A57:F58"/>
    <mergeCell ref="A59:E59"/>
    <mergeCell ref="G59:J59"/>
    <mergeCell ref="A60:E60"/>
    <mergeCell ref="G60:J60"/>
    <mergeCell ref="K47:K51"/>
    <mergeCell ref="A47:A51"/>
    <mergeCell ref="B47:B51"/>
    <mergeCell ref="A67:K67"/>
    <mergeCell ref="A68:K68"/>
    <mergeCell ref="A69:K69"/>
    <mergeCell ref="A70:K70"/>
    <mergeCell ref="A71:K71"/>
  </mergeCells>
  <pageMargins left="1" right="0.25" top="0.75" bottom="0.75" header="0.3" footer="0.3"/>
  <pageSetup paperSize="9" scale="77" fitToHeight="0"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50"/>
  <sheetViews>
    <sheetView topLeftCell="A115" zoomScale="190" zoomScaleNormal="190" workbookViewId="0">
      <selection activeCell="M136" sqref="M136"/>
    </sheetView>
  </sheetViews>
  <sheetFormatPr defaultRowHeight="14.5" x14ac:dyDescent="0.35"/>
  <cols>
    <col min="1" max="1" width="4.81640625" customWidth="1"/>
    <col min="2" max="2" width="12.1796875" customWidth="1"/>
    <col min="3" max="3" width="21.7265625" customWidth="1"/>
    <col min="4" max="4" width="5.81640625" customWidth="1"/>
    <col min="5" max="5" width="7" customWidth="1"/>
    <col min="6" max="6" width="11.26953125" customWidth="1"/>
    <col min="7" max="7" width="6.453125" customWidth="1"/>
    <col min="8" max="9" width="6.7265625" customWidth="1"/>
    <col min="10" max="10" width="6.453125" customWidth="1"/>
    <col min="11" max="11" width="9" hidden="1" customWidth="1"/>
    <col min="13" max="13" width="18.453125" customWidth="1"/>
  </cols>
  <sheetData>
    <row r="2" spans="1:12" ht="43.5" customHeight="1" x14ac:dyDescent="0.35">
      <c r="A2" s="181" t="s">
        <v>0</v>
      </c>
      <c r="B2" s="181"/>
      <c r="C2" s="181"/>
      <c r="D2" s="182" t="s">
        <v>56</v>
      </c>
      <c r="E2" s="182"/>
      <c r="F2" s="182"/>
      <c r="G2" s="182"/>
      <c r="H2" s="182"/>
      <c r="I2" s="182"/>
      <c r="J2" s="182"/>
      <c r="K2" s="182"/>
      <c r="L2" s="182"/>
    </row>
    <row r="3" spans="1:12" ht="33.75" customHeight="1" x14ac:dyDescent="0.35">
      <c r="A3" s="181" t="s">
        <v>1</v>
      </c>
      <c r="B3" s="181"/>
      <c r="C3" s="181"/>
      <c r="D3" s="182" t="s">
        <v>57</v>
      </c>
      <c r="E3" s="182"/>
      <c r="F3" s="182"/>
      <c r="G3" s="182"/>
      <c r="H3" s="182"/>
      <c r="I3" s="182"/>
      <c r="J3" s="182"/>
      <c r="K3" s="182"/>
      <c r="L3" s="182"/>
    </row>
    <row r="4" spans="1:12" ht="19.5" customHeight="1" x14ac:dyDescent="0.35">
      <c r="A4" s="181" t="s">
        <v>47</v>
      </c>
      <c r="B4" s="181"/>
      <c r="C4" s="181"/>
      <c r="D4" s="183" t="s">
        <v>58</v>
      </c>
      <c r="E4" s="183"/>
      <c r="F4" s="183"/>
      <c r="G4" s="183"/>
      <c r="H4" s="183"/>
      <c r="I4" s="183"/>
      <c r="J4" s="183"/>
      <c r="K4" s="183"/>
      <c r="L4" s="183"/>
    </row>
    <row r="5" spans="1:12" ht="16.5" customHeight="1" x14ac:dyDescent="0.35">
      <c r="A5" s="1"/>
      <c r="B5" s="1"/>
      <c r="C5" s="1"/>
      <c r="D5" s="2"/>
      <c r="E5" s="2"/>
      <c r="F5" s="2"/>
      <c r="G5" s="2"/>
      <c r="H5" s="2"/>
      <c r="I5" s="2"/>
      <c r="J5" s="2"/>
      <c r="K5" s="2"/>
      <c r="L5" s="2"/>
    </row>
    <row r="6" spans="1:12" ht="18" customHeight="1" x14ac:dyDescent="0.35">
      <c r="A6" s="141" t="s">
        <v>2</v>
      </c>
      <c r="B6" s="141"/>
      <c r="C6" s="141"/>
      <c r="D6" s="141"/>
      <c r="E6" s="141"/>
      <c r="F6" s="141"/>
      <c r="G6" s="141"/>
      <c r="H6" s="141"/>
      <c r="I6" s="141"/>
      <c r="J6" s="141"/>
      <c r="K6" s="141"/>
      <c r="L6" s="141"/>
    </row>
    <row r="7" spans="1:12" ht="18" customHeight="1" thickBot="1" x14ac:dyDescent="0.4">
      <c r="A7" s="3"/>
      <c r="B7" s="3"/>
      <c r="C7" s="3"/>
      <c r="D7" s="3"/>
      <c r="E7" s="3"/>
      <c r="F7" s="3"/>
      <c r="G7" s="3"/>
      <c r="H7" s="3"/>
      <c r="I7" s="3"/>
      <c r="J7" s="3"/>
      <c r="K7" s="3"/>
      <c r="L7" s="3"/>
    </row>
    <row r="8" spans="1:12" ht="15" thickBot="1" x14ac:dyDescent="0.4">
      <c r="A8" s="184" t="s">
        <v>126</v>
      </c>
      <c r="B8" s="185"/>
      <c r="C8" s="185"/>
      <c r="D8" s="185"/>
      <c r="E8" s="185"/>
      <c r="F8" s="185"/>
      <c r="G8" s="185"/>
      <c r="H8" s="185"/>
      <c r="I8" s="185"/>
      <c r="J8" s="185"/>
      <c r="K8" s="185"/>
      <c r="L8" s="186"/>
    </row>
    <row r="9" spans="1:12" x14ac:dyDescent="0.35">
      <c r="A9" s="4"/>
      <c r="B9" s="4"/>
      <c r="C9" s="4"/>
      <c r="D9" s="4"/>
      <c r="E9" s="4"/>
      <c r="F9" s="4"/>
      <c r="G9" s="4"/>
      <c r="H9" s="4"/>
      <c r="I9" s="4"/>
      <c r="J9" s="4"/>
      <c r="K9" s="4"/>
      <c r="L9" s="4"/>
    </row>
    <row r="10" spans="1:12" x14ac:dyDescent="0.35">
      <c r="A10" s="187" t="s">
        <v>3</v>
      </c>
      <c r="B10" s="188"/>
      <c r="C10" s="188"/>
      <c r="D10" s="188"/>
      <c r="E10" s="189"/>
      <c r="F10" s="190" t="s">
        <v>4</v>
      </c>
      <c r="G10" s="190"/>
      <c r="H10" s="190"/>
      <c r="I10" s="190"/>
      <c r="J10" s="190"/>
      <c r="K10" s="191"/>
      <c r="L10" s="192"/>
    </row>
    <row r="11" spans="1:12" ht="80" x14ac:dyDescent="0.35">
      <c r="A11" s="5" t="s">
        <v>5</v>
      </c>
      <c r="B11" s="6"/>
      <c r="C11" s="7" t="s">
        <v>6</v>
      </c>
      <c r="D11" s="8" t="s">
        <v>7</v>
      </c>
      <c r="E11" s="9" t="s">
        <v>8</v>
      </c>
      <c r="F11" s="10" t="s">
        <v>9</v>
      </c>
      <c r="G11" s="10" t="s">
        <v>10</v>
      </c>
      <c r="H11" s="10" t="s">
        <v>11</v>
      </c>
      <c r="I11" s="10" t="s">
        <v>12</v>
      </c>
      <c r="J11" s="10" t="s">
        <v>13</v>
      </c>
      <c r="K11" s="87" t="s">
        <v>338</v>
      </c>
      <c r="L11" s="11" t="s">
        <v>14</v>
      </c>
    </row>
    <row r="12" spans="1:12" x14ac:dyDescent="0.35">
      <c r="A12" s="12">
        <v>0</v>
      </c>
      <c r="B12" s="13"/>
      <c r="C12" s="14">
        <v>1</v>
      </c>
      <c r="D12" s="15">
        <v>2</v>
      </c>
      <c r="E12" s="15">
        <v>3</v>
      </c>
      <c r="F12" s="16">
        <v>4</v>
      </c>
      <c r="G12" s="16" t="s">
        <v>15</v>
      </c>
      <c r="H12" s="16" t="s">
        <v>16</v>
      </c>
      <c r="I12" s="16" t="s">
        <v>17</v>
      </c>
      <c r="J12" s="16" t="s">
        <v>18</v>
      </c>
      <c r="K12" s="76"/>
      <c r="L12" s="17" t="s">
        <v>19</v>
      </c>
    </row>
    <row r="13" spans="1:12" x14ac:dyDescent="0.35">
      <c r="A13" s="18"/>
      <c r="B13" s="75"/>
      <c r="C13" s="142" t="s">
        <v>127</v>
      </c>
      <c r="D13" s="143"/>
      <c r="E13" s="143"/>
      <c r="F13" s="143"/>
      <c r="G13" s="144"/>
      <c r="H13" s="19"/>
      <c r="I13" s="19"/>
      <c r="J13" s="19"/>
      <c r="K13" s="80"/>
      <c r="L13" s="20"/>
    </row>
    <row r="14" spans="1:12" ht="15" customHeight="1" x14ac:dyDescent="0.35">
      <c r="A14" s="102">
        <v>1</v>
      </c>
      <c r="B14" s="237"/>
      <c r="C14" s="108" t="s">
        <v>332</v>
      </c>
      <c r="D14" s="111" t="s">
        <v>21</v>
      </c>
      <c r="E14" s="194">
        <v>1180</v>
      </c>
      <c r="F14" s="21">
        <v>0</v>
      </c>
      <c r="G14" s="22">
        <f>E14*F14</f>
        <v>0</v>
      </c>
      <c r="H14" s="22"/>
      <c r="I14" s="22"/>
      <c r="J14" s="22"/>
      <c r="K14" s="234" t="s">
        <v>364</v>
      </c>
      <c r="L14" s="99">
        <f>F18*E14</f>
        <v>0</v>
      </c>
    </row>
    <row r="15" spans="1:12" x14ac:dyDescent="0.35">
      <c r="A15" s="103"/>
      <c r="B15" s="237"/>
      <c r="C15" s="109"/>
      <c r="D15" s="112"/>
      <c r="E15" s="195"/>
      <c r="F15" s="23">
        <v>0</v>
      </c>
      <c r="G15" s="24"/>
      <c r="H15" s="24">
        <f>E14*F15</f>
        <v>0</v>
      </c>
      <c r="I15" s="24"/>
      <c r="J15" s="24"/>
      <c r="K15" s="235"/>
      <c r="L15" s="100"/>
    </row>
    <row r="16" spans="1:12" x14ac:dyDescent="0.35">
      <c r="A16" s="103"/>
      <c r="B16" s="237"/>
      <c r="C16" s="109"/>
      <c r="D16" s="112"/>
      <c r="E16" s="195"/>
      <c r="F16" s="23">
        <v>0</v>
      </c>
      <c r="G16" s="24"/>
      <c r="H16" s="24"/>
      <c r="I16" s="24">
        <f>E14*F16</f>
        <v>0</v>
      </c>
      <c r="J16" s="24"/>
      <c r="K16" s="235"/>
      <c r="L16" s="100"/>
    </row>
    <row r="17" spans="1:12" x14ac:dyDescent="0.35">
      <c r="A17" s="103"/>
      <c r="B17" s="237"/>
      <c r="C17" s="109"/>
      <c r="D17" s="112"/>
      <c r="E17" s="195"/>
      <c r="F17" s="23">
        <v>0</v>
      </c>
      <c r="G17" s="24"/>
      <c r="H17" s="24"/>
      <c r="I17" s="24"/>
      <c r="J17" s="24">
        <f>E14*F17</f>
        <v>0</v>
      </c>
      <c r="K17" s="235"/>
      <c r="L17" s="100"/>
    </row>
    <row r="18" spans="1:12" x14ac:dyDescent="0.35">
      <c r="A18" s="104"/>
      <c r="B18" s="238"/>
      <c r="C18" s="110"/>
      <c r="D18" s="113"/>
      <c r="E18" s="196"/>
      <c r="F18" s="25">
        <f>SUM(F14:F17)</f>
        <v>0</v>
      </c>
      <c r="G18" s="26"/>
      <c r="H18" s="26"/>
      <c r="I18" s="26"/>
      <c r="J18" s="26"/>
      <c r="K18" s="236"/>
      <c r="L18" s="101"/>
    </row>
    <row r="19" spans="1:12" ht="15" customHeight="1" x14ac:dyDescent="0.35">
      <c r="A19" s="102">
        <v>2</v>
      </c>
      <c r="B19" s="154" t="s">
        <v>133</v>
      </c>
      <c r="C19" s="108" t="s">
        <v>334</v>
      </c>
      <c r="D19" s="111" t="s">
        <v>21</v>
      </c>
      <c r="E19" s="194">
        <v>135</v>
      </c>
      <c r="F19" s="21">
        <v>0</v>
      </c>
      <c r="G19" s="22">
        <f>E19*F19</f>
        <v>0</v>
      </c>
      <c r="H19" s="22"/>
      <c r="I19" s="22"/>
      <c r="J19" s="22"/>
      <c r="K19" s="122">
        <v>135</v>
      </c>
      <c r="L19" s="99">
        <f>F23*E19</f>
        <v>0</v>
      </c>
    </row>
    <row r="20" spans="1:12" x14ac:dyDescent="0.35">
      <c r="A20" s="103"/>
      <c r="B20" s="155"/>
      <c r="C20" s="109"/>
      <c r="D20" s="112"/>
      <c r="E20" s="195"/>
      <c r="F20" s="23">
        <v>0</v>
      </c>
      <c r="G20" s="24"/>
      <c r="H20" s="24">
        <f>E19*F20</f>
        <v>0</v>
      </c>
      <c r="I20" s="24"/>
      <c r="J20" s="24"/>
      <c r="K20" s="123"/>
      <c r="L20" s="100"/>
    </row>
    <row r="21" spans="1:12" x14ac:dyDescent="0.35">
      <c r="A21" s="103"/>
      <c r="B21" s="155"/>
      <c r="C21" s="109"/>
      <c r="D21" s="112"/>
      <c r="E21" s="195"/>
      <c r="F21" s="23">
        <v>0</v>
      </c>
      <c r="G21" s="24"/>
      <c r="H21" s="24"/>
      <c r="I21" s="24">
        <f>E19*F21</f>
        <v>0</v>
      </c>
      <c r="J21" s="24"/>
      <c r="K21" s="123"/>
      <c r="L21" s="100"/>
    </row>
    <row r="22" spans="1:12" x14ac:dyDescent="0.35">
      <c r="A22" s="103"/>
      <c r="B22" s="155"/>
      <c r="C22" s="109"/>
      <c r="D22" s="112"/>
      <c r="E22" s="195"/>
      <c r="F22" s="23">
        <v>0</v>
      </c>
      <c r="G22" s="24"/>
      <c r="H22" s="24"/>
      <c r="I22" s="24"/>
      <c r="J22" s="24">
        <f>E19*F22</f>
        <v>0</v>
      </c>
      <c r="K22" s="123"/>
      <c r="L22" s="100"/>
    </row>
    <row r="23" spans="1:12" x14ac:dyDescent="0.35">
      <c r="A23" s="104"/>
      <c r="B23" s="155"/>
      <c r="C23" s="110"/>
      <c r="D23" s="113"/>
      <c r="E23" s="196"/>
      <c r="F23" s="25">
        <f>SUM(F19:F22)</f>
        <v>0</v>
      </c>
      <c r="G23" s="26"/>
      <c r="H23" s="26"/>
      <c r="I23" s="26"/>
      <c r="J23" s="26"/>
      <c r="K23" s="124"/>
      <c r="L23" s="101"/>
    </row>
    <row r="24" spans="1:12" ht="15" customHeight="1" x14ac:dyDescent="0.35">
      <c r="A24" s="102">
        <v>3</v>
      </c>
      <c r="B24" s="155"/>
      <c r="C24" s="108" t="s">
        <v>335</v>
      </c>
      <c r="D24" s="111" t="s">
        <v>21</v>
      </c>
      <c r="E24" s="194">
        <v>135</v>
      </c>
      <c r="F24" s="21">
        <v>0</v>
      </c>
      <c r="G24" s="22">
        <f>E24*F24</f>
        <v>0</v>
      </c>
      <c r="H24" s="22"/>
      <c r="I24" s="22"/>
      <c r="J24" s="22"/>
      <c r="K24" s="122">
        <v>135</v>
      </c>
      <c r="L24" s="99">
        <f>F28*E24</f>
        <v>0</v>
      </c>
    </row>
    <row r="25" spans="1:12" x14ac:dyDescent="0.35">
      <c r="A25" s="103"/>
      <c r="B25" s="155"/>
      <c r="C25" s="109"/>
      <c r="D25" s="112"/>
      <c r="E25" s="195"/>
      <c r="F25" s="23">
        <v>0</v>
      </c>
      <c r="G25" s="24"/>
      <c r="H25" s="24">
        <f>E24*F25</f>
        <v>0</v>
      </c>
      <c r="I25" s="24"/>
      <c r="J25" s="24"/>
      <c r="K25" s="123"/>
      <c r="L25" s="100"/>
    </row>
    <row r="26" spans="1:12" x14ac:dyDescent="0.35">
      <c r="A26" s="103"/>
      <c r="B26" s="155"/>
      <c r="C26" s="109"/>
      <c r="D26" s="112"/>
      <c r="E26" s="195"/>
      <c r="F26" s="23">
        <v>0</v>
      </c>
      <c r="G26" s="24"/>
      <c r="H26" s="24"/>
      <c r="I26" s="24">
        <f>E24*F26</f>
        <v>0</v>
      </c>
      <c r="J26" s="24"/>
      <c r="K26" s="123"/>
      <c r="L26" s="100"/>
    </row>
    <row r="27" spans="1:12" x14ac:dyDescent="0.35">
      <c r="A27" s="103"/>
      <c r="B27" s="155"/>
      <c r="C27" s="109"/>
      <c r="D27" s="112"/>
      <c r="E27" s="195"/>
      <c r="F27" s="23">
        <v>0</v>
      </c>
      <c r="G27" s="24"/>
      <c r="H27" s="24"/>
      <c r="I27" s="24"/>
      <c r="J27" s="24">
        <f>E24*F27</f>
        <v>0</v>
      </c>
      <c r="K27" s="123"/>
      <c r="L27" s="100"/>
    </row>
    <row r="28" spans="1:12" x14ac:dyDescent="0.35">
      <c r="A28" s="104"/>
      <c r="B28" s="155"/>
      <c r="C28" s="110"/>
      <c r="D28" s="113"/>
      <c r="E28" s="196"/>
      <c r="F28" s="25">
        <f>SUM(F24:F27)</f>
        <v>0</v>
      </c>
      <c r="G28" s="26"/>
      <c r="H28" s="26"/>
      <c r="I28" s="26"/>
      <c r="J28" s="26"/>
      <c r="K28" s="124"/>
      <c r="L28" s="101"/>
    </row>
    <row r="29" spans="1:12" ht="15" customHeight="1" x14ac:dyDescent="0.35">
      <c r="A29" s="102">
        <v>4</v>
      </c>
      <c r="B29" s="155"/>
      <c r="C29" s="108" t="s">
        <v>330</v>
      </c>
      <c r="D29" s="111" t="s">
        <v>25</v>
      </c>
      <c r="E29" s="194">
        <v>41</v>
      </c>
      <c r="F29" s="21">
        <v>0</v>
      </c>
      <c r="G29" s="22">
        <f>E29*F29</f>
        <v>0</v>
      </c>
      <c r="H29" s="22"/>
      <c r="I29" s="22"/>
      <c r="J29" s="22"/>
      <c r="K29" s="122">
        <v>41</v>
      </c>
      <c r="L29" s="99">
        <f>F33*E29</f>
        <v>0</v>
      </c>
    </row>
    <row r="30" spans="1:12" x14ac:dyDescent="0.35">
      <c r="A30" s="103"/>
      <c r="B30" s="155"/>
      <c r="C30" s="109"/>
      <c r="D30" s="112"/>
      <c r="E30" s="195"/>
      <c r="F30" s="23">
        <v>0</v>
      </c>
      <c r="G30" s="24"/>
      <c r="H30" s="24">
        <f>E29*F30</f>
        <v>0</v>
      </c>
      <c r="I30" s="24"/>
      <c r="J30" s="24"/>
      <c r="K30" s="123"/>
      <c r="L30" s="100"/>
    </row>
    <row r="31" spans="1:12" x14ac:dyDescent="0.35">
      <c r="A31" s="103"/>
      <c r="B31" s="155"/>
      <c r="C31" s="109"/>
      <c r="D31" s="112"/>
      <c r="E31" s="195"/>
      <c r="F31" s="23">
        <v>0</v>
      </c>
      <c r="G31" s="24"/>
      <c r="H31" s="24"/>
      <c r="I31" s="24">
        <f>E29*F31</f>
        <v>0</v>
      </c>
      <c r="J31" s="24"/>
      <c r="K31" s="123"/>
      <c r="L31" s="100"/>
    </row>
    <row r="32" spans="1:12" x14ac:dyDescent="0.35">
      <c r="A32" s="103"/>
      <c r="B32" s="155"/>
      <c r="C32" s="109"/>
      <c r="D32" s="112"/>
      <c r="E32" s="195"/>
      <c r="F32" s="23">
        <v>0</v>
      </c>
      <c r="G32" s="24"/>
      <c r="H32" s="24"/>
      <c r="I32" s="24"/>
      <c r="J32" s="24">
        <f>E29*F32</f>
        <v>0</v>
      </c>
      <c r="K32" s="123"/>
      <c r="L32" s="100"/>
    </row>
    <row r="33" spans="1:12" x14ac:dyDescent="0.35">
      <c r="A33" s="104"/>
      <c r="B33" s="193"/>
      <c r="C33" s="110"/>
      <c r="D33" s="113"/>
      <c r="E33" s="196"/>
      <c r="F33" s="25">
        <f>SUM(F29:F32)</f>
        <v>0</v>
      </c>
      <c r="G33" s="26"/>
      <c r="H33" s="26"/>
      <c r="I33" s="26"/>
      <c r="J33" s="26"/>
      <c r="K33" s="124"/>
      <c r="L33" s="101"/>
    </row>
    <row r="34" spans="1:12" ht="15" customHeight="1" x14ac:dyDescent="0.35">
      <c r="A34" s="102">
        <v>5</v>
      </c>
      <c r="B34" s="154" t="s">
        <v>134</v>
      </c>
      <c r="C34" s="108" t="s">
        <v>334</v>
      </c>
      <c r="D34" s="111" t="s">
        <v>21</v>
      </c>
      <c r="E34" s="194">
        <v>245</v>
      </c>
      <c r="F34" s="21">
        <v>0</v>
      </c>
      <c r="G34" s="22">
        <f>E34*F34</f>
        <v>0</v>
      </c>
      <c r="H34" s="22"/>
      <c r="I34" s="22"/>
      <c r="J34" s="22"/>
      <c r="K34" s="122">
        <v>245</v>
      </c>
      <c r="L34" s="99">
        <f>F38*E34</f>
        <v>0</v>
      </c>
    </row>
    <row r="35" spans="1:12" x14ac:dyDescent="0.35">
      <c r="A35" s="103"/>
      <c r="B35" s="155"/>
      <c r="C35" s="109"/>
      <c r="D35" s="112"/>
      <c r="E35" s="195"/>
      <c r="F35" s="23">
        <v>0</v>
      </c>
      <c r="G35" s="24"/>
      <c r="H35" s="24">
        <f>E34*F35</f>
        <v>0</v>
      </c>
      <c r="I35" s="24"/>
      <c r="J35" s="24"/>
      <c r="K35" s="123"/>
      <c r="L35" s="100"/>
    </row>
    <row r="36" spans="1:12" x14ac:dyDescent="0.35">
      <c r="A36" s="103"/>
      <c r="B36" s="155"/>
      <c r="C36" s="109"/>
      <c r="D36" s="112"/>
      <c r="E36" s="195"/>
      <c r="F36" s="23">
        <v>0</v>
      </c>
      <c r="G36" s="24"/>
      <c r="H36" s="24"/>
      <c r="I36" s="24">
        <f>E34*F36</f>
        <v>0</v>
      </c>
      <c r="J36" s="24"/>
      <c r="K36" s="123"/>
      <c r="L36" s="100"/>
    </row>
    <row r="37" spans="1:12" x14ac:dyDescent="0.35">
      <c r="A37" s="103"/>
      <c r="B37" s="155"/>
      <c r="C37" s="109"/>
      <c r="D37" s="112"/>
      <c r="E37" s="195"/>
      <c r="F37" s="23">
        <v>0</v>
      </c>
      <c r="G37" s="24"/>
      <c r="H37" s="24"/>
      <c r="I37" s="24"/>
      <c r="J37" s="24">
        <f>E34*F37</f>
        <v>0</v>
      </c>
      <c r="K37" s="123"/>
      <c r="L37" s="100"/>
    </row>
    <row r="38" spans="1:12" x14ac:dyDescent="0.35">
      <c r="A38" s="104"/>
      <c r="B38" s="155"/>
      <c r="C38" s="110"/>
      <c r="D38" s="113"/>
      <c r="E38" s="196"/>
      <c r="F38" s="25">
        <f>SUM(F34:F37)</f>
        <v>0</v>
      </c>
      <c r="G38" s="26"/>
      <c r="H38" s="26"/>
      <c r="I38" s="26"/>
      <c r="J38" s="26"/>
      <c r="K38" s="124"/>
      <c r="L38" s="101"/>
    </row>
    <row r="39" spans="1:12" ht="15" customHeight="1" x14ac:dyDescent="0.35">
      <c r="A39" s="102">
        <v>6</v>
      </c>
      <c r="B39" s="155"/>
      <c r="C39" s="108" t="s">
        <v>335</v>
      </c>
      <c r="D39" s="111" t="s">
        <v>21</v>
      </c>
      <c r="E39" s="194">
        <v>245</v>
      </c>
      <c r="F39" s="21">
        <v>0</v>
      </c>
      <c r="G39" s="22">
        <f>E39*F39</f>
        <v>0</v>
      </c>
      <c r="H39" s="22"/>
      <c r="I39" s="22"/>
      <c r="J39" s="22"/>
      <c r="K39" s="122">
        <v>245</v>
      </c>
      <c r="L39" s="99">
        <f>F43*E39</f>
        <v>0</v>
      </c>
    </row>
    <row r="40" spans="1:12" x14ac:dyDescent="0.35">
      <c r="A40" s="103"/>
      <c r="B40" s="155"/>
      <c r="C40" s="109"/>
      <c r="D40" s="112"/>
      <c r="E40" s="195"/>
      <c r="F40" s="23">
        <v>0</v>
      </c>
      <c r="G40" s="24"/>
      <c r="H40" s="24">
        <f>E39*F40</f>
        <v>0</v>
      </c>
      <c r="I40" s="24"/>
      <c r="J40" s="24"/>
      <c r="K40" s="123"/>
      <c r="L40" s="100"/>
    </row>
    <row r="41" spans="1:12" x14ac:dyDescent="0.35">
      <c r="A41" s="103"/>
      <c r="B41" s="155"/>
      <c r="C41" s="109"/>
      <c r="D41" s="112"/>
      <c r="E41" s="195"/>
      <c r="F41" s="23">
        <v>0</v>
      </c>
      <c r="G41" s="24"/>
      <c r="H41" s="24"/>
      <c r="I41" s="24">
        <f>E39*F41</f>
        <v>0</v>
      </c>
      <c r="J41" s="24"/>
      <c r="K41" s="123"/>
      <c r="L41" s="100"/>
    </row>
    <row r="42" spans="1:12" x14ac:dyDescent="0.35">
      <c r="A42" s="103"/>
      <c r="B42" s="155"/>
      <c r="C42" s="109"/>
      <c r="D42" s="112"/>
      <c r="E42" s="195"/>
      <c r="F42" s="23">
        <v>0</v>
      </c>
      <c r="G42" s="24"/>
      <c r="H42" s="24"/>
      <c r="I42" s="24"/>
      <c r="J42" s="24">
        <f>E39*F42</f>
        <v>0</v>
      </c>
      <c r="K42" s="123"/>
      <c r="L42" s="100"/>
    </row>
    <row r="43" spans="1:12" x14ac:dyDescent="0.35">
      <c r="A43" s="104"/>
      <c r="B43" s="155"/>
      <c r="C43" s="110"/>
      <c r="D43" s="113"/>
      <c r="E43" s="196"/>
      <c r="F43" s="25">
        <f>SUM(F39:F42)</f>
        <v>0</v>
      </c>
      <c r="G43" s="26"/>
      <c r="H43" s="26"/>
      <c r="I43" s="26"/>
      <c r="J43" s="26"/>
      <c r="K43" s="124"/>
      <c r="L43" s="101"/>
    </row>
    <row r="44" spans="1:12" ht="15" customHeight="1" x14ac:dyDescent="0.35">
      <c r="A44" s="102">
        <v>7</v>
      </c>
      <c r="B44" s="155"/>
      <c r="C44" s="108" t="s">
        <v>132</v>
      </c>
      <c r="D44" s="111" t="s">
        <v>25</v>
      </c>
      <c r="E44" s="194">
        <v>74</v>
      </c>
      <c r="F44" s="21">
        <v>0</v>
      </c>
      <c r="G44" s="22">
        <f>E44*F44</f>
        <v>0</v>
      </c>
      <c r="H44" s="22"/>
      <c r="I44" s="22"/>
      <c r="J44" s="22"/>
      <c r="K44" s="122">
        <v>74</v>
      </c>
      <c r="L44" s="99">
        <f>F48*E44</f>
        <v>0</v>
      </c>
    </row>
    <row r="45" spans="1:12" x14ac:dyDescent="0.35">
      <c r="A45" s="103"/>
      <c r="B45" s="155"/>
      <c r="C45" s="109"/>
      <c r="D45" s="112"/>
      <c r="E45" s="195"/>
      <c r="F45" s="23">
        <v>0</v>
      </c>
      <c r="G45" s="24"/>
      <c r="H45" s="24">
        <f>E44*F45</f>
        <v>0</v>
      </c>
      <c r="I45" s="24"/>
      <c r="J45" s="24"/>
      <c r="K45" s="123"/>
      <c r="L45" s="100"/>
    </row>
    <row r="46" spans="1:12" x14ac:dyDescent="0.35">
      <c r="A46" s="103"/>
      <c r="B46" s="155"/>
      <c r="C46" s="109"/>
      <c r="D46" s="112"/>
      <c r="E46" s="195"/>
      <c r="F46" s="23">
        <v>0</v>
      </c>
      <c r="G46" s="24"/>
      <c r="H46" s="24"/>
      <c r="I46" s="24">
        <f>E44*F46</f>
        <v>0</v>
      </c>
      <c r="J46" s="24"/>
      <c r="K46" s="123"/>
      <c r="L46" s="100"/>
    </row>
    <row r="47" spans="1:12" x14ac:dyDescent="0.35">
      <c r="A47" s="103"/>
      <c r="B47" s="155"/>
      <c r="C47" s="109"/>
      <c r="D47" s="112"/>
      <c r="E47" s="195"/>
      <c r="F47" s="23">
        <v>0</v>
      </c>
      <c r="G47" s="24"/>
      <c r="H47" s="24"/>
      <c r="I47" s="24"/>
      <c r="J47" s="24">
        <f>E44*F47</f>
        <v>0</v>
      </c>
      <c r="K47" s="123"/>
      <c r="L47" s="100"/>
    </row>
    <row r="48" spans="1:12" x14ac:dyDescent="0.35">
      <c r="A48" s="104"/>
      <c r="B48" s="193"/>
      <c r="C48" s="110"/>
      <c r="D48" s="113"/>
      <c r="E48" s="196"/>
      <c r="F48" s="25">
        <f>SUM(F44:F47)</f>
        <v>0</v>
      </c>
      <c r="G48" s="26"/>
      <c r="H48" s="26"/>
      <c r="I48" s="26"/>
      <c r="J48" s="26"/>
      <c r="K48" s="124"/>
      <c r="L48" s="101"/>
    </row>
    <row r="49" spans="1:12" ht="15" customHeight="1" x14ac:dyDescent="0.35">
      <c r="A49" s="102">
        <v>8</v>
      </c>
      <c r="B49" s="154" t="s">
        <v>135</v>
      </c>
      <c r="C49" s="108" t="s">
        <v>336</v>
      </c>
      <c r="D49" s="111" t="s">
        <v>21</v>
      </c>
      <c r="E49" s="194">
        <v>800</v>
      </c>
      <c r="F49" s="21">
        <v>0</v>
      </c>
      <c r="G49" s="22">
        <f>E49*F49</f>
        <v>0</v>
      </c>
      <c r="H49" s="22"/>
      <c r="I49" s="22"/>
      <c r="J49" s="22"/>
      <c r="K49" s="204" t="s">
        <v>361</v>
      </c>
      <c r="L49" s="99">
        <f>F53*E49</f>
        <v>0</v>
      </c>
    </row>
    <row r="50" spans="1:12" x14ac:dyDescent="0.35">
      <c r="A50" s="103"/>
      <c r="B50" s="155"/>
      <c r="C50" s="109"/>
      <c r="D50" s="112"/>
      <c r="E50" s="195"/>
      <c r="F50" s="23">
        <v>0</v>
      </c>
      <c r="G50" s="24"/>
      <c r="H50" s="24">
        <f>E49*F50</f>
        <v>0</v>
      </c>
      <c r="I50" s="24"/>
      <c r="J50" s="24"/>
      <c r="K50" s="232"/>
      <c r="L50" s="100"/>
    </row>
    <row r="51" spans="1:12" x14ac:dyDescent="0.35">
      <c r="A51" s="103"/>
      <c r="B51" s="155"/>
      <c r="C51" s="109"/>
      <c r="D51" s="112"/>
      <c r="E51" s="195"/>
      <c r="F51" s="23">
        <v>0</v>
      </c>
      <c r="G51" s="24"/>
      <c r="H51" s="24"/>
      <c r="I51" s="24">
        <f>E49*F51</f>
        <v>0</v>
      </c>
      <c r="J51" s="24"/>
      <c r="K51" s="232"/>
      <c r="L51" s="100"/>
    </row>
    <row r="52" spans="1:12" x14ac:dyDescent="0.35">
      <c r="A52" s="103"/>
      <c r="B52" s="155"/>
      <c r="C52" s="109"/>
      <c r="D52" s="112"/>
      <c r="E52" s="195"/>
      <c r="F52" s="23">
        <v>0</v>
      </c>
      <c r="G52" s="24"/>
      <c r="H52" s="24"/>
      <c r="I52" s="24"/>
      <c r="J52" s="24">
        <f>E49*F52</f>
        <v>0</v>
      </c>
      <c r="K52" s="232"/>
      <c r="L52" s="100"/>
    </row>
    <row r="53" spans="1:12" x14ac:dyDescent="0.35">
      <c r="A53" s="104"/>
      <c r="B53" s="155"/>
      <c r="C53" s="110"/>
      <c r="D53" s="113"/>
      <c r="E53" s="196"/>
      <c r="F53" s="25">
        <f>SUM(F49:F52)</f>
        <v>0</v>
      </c>
      <c r="G53" s="26"/>
      <c r="H53" s="26"/>
      <c r="I53" s="26"/>
      <c r="J53" s="26"/>
      <c r="K53" s="233"/>
      <c r="L53" s="101"/>
    </row>
    <row r="54" spans="1:12" ht="15" customHeight="1" x14ac:dyDescent="0.35">
      <c r="A54" s="102">
        <v>9</v>
      </c>
      <c r="B54" s="155"/>
      <c r="C54" s="108" t="s">
        <v>335</v>
      </c>
      <c r="D54" s="111" t="s">
        <v>25</v>
      </c>
      <c r="E54" s="194">
        <v>24</v>
      </c>
      <c r="F54" s="21">
        <v>0</v>
      </c>
      <c r="G54" s="22">
        <f>E54*F54</f>
        <v>0</v>
      </c>
      <c r="H54" s="22"/>
      <c r="I54" s="22"/>
      <c r="J54" s="22"/>
      <c r="K54" s="197" t="s">
        <v>362</v>
      </c>
      <c r="L54" s="99">
        <f>F58*E54</f>
        <v>0</v>
      </c>
    </row>
    <row r="55" spans="1:12" x14ac:dyDescent="0.35">
      <c r="A55" s="103"/>
      <c r="B55" s="155"/>
      <c r="C55" s="109"/>
      <c r="D55" s="112"/>
      <c r="E55" s="195"/>
      <c r="F55" s="23">
        <v>0</v>
      </c>
      <c r="G55" s="24"/>
      <c r="H55" s="24">
        <f>E54*F55</f>
        <v>0</v>
      </c>
      <c r="I55" s="24"/>
      <c r="J55" s="24"/>
      <c r="K55" s="198"/>
      <c r="L55" s="100"/>
    </row>
    <row r="56" spans="1:12" x14ac:dyDescent="0.35">
      <c r="A56" s="103"/>
      <c r="B56" s="155"/>
      <c r="C56" s="109"/>
      <c r="D56" s="112"/>
      <c r="E56" s="195"/>
      <c r="F56" s="23">
        <v>0</v>
      </c>
      <c r="G56" s="24"/>
      <c r="H56" s="24"/>
      <c r="I56" s="24">
        <f>E54*F56</f>
        <v>0</v>
      </c>
      <c r="J56" s="24"/>
      <c r="K56" s="198"/>
      <c r="L56" s="100"/>
    </row>
    <row r="57" spans="1:12" x14ac:dyDescent="0.35">
      <c r="A57" s="103"/>
      <c r="B57" s="155"/>
      <c r="C57" s="109"/>
      <c r="D57" s="112"/>
      <c r="E57" s="195"/>
      <c r="F57" s="23">
        <v>0</v>
      </c>
      <c r="G57" s="24"/>
      <c r="H57" s="24"/>
      <c r="I57" s="24"/>
      <c r="J57" s="24">
        <f>E54*F57</f>
        <v>0</v>
      </c>
      <c r="K57" s="198"/>
      <c r="L57" s="100"/>
    </row>
    <row r="58" spans="1:12" x14ac:dyDescent="0.35">
      <c r="A58" s="104"/>
      <c r="B58" s="155"/>
      <c r="C58" s="110"/>
      <c r="D58" s="113"/>
      <c r="E58" s="196"/>
      <c r="F58" s="25">
        <f>SUM(F54:F57)</f>
        <v>0</v>
      </c>
      <c r="G58" s="26"/>
      <c r="H58" s="26"/>
      <c r="I58" s="26"/>
      <c r="J58" s="26"/>
      <c r="K58" s="199"/>
      <c r="L58" s="101"/>
    </row>
    <row r="59" spans="1:12" ht="15" customHeight="1" x14ac:dyDescent="0.35">
      <c r="A59" s="102">
        <v>10</v>
      </c>
      <c r="B59" s="155"/>
      <c r="C59" s="108" t="s">
        <v>132</v>
      </c>
      <c r="D59" s="111" t="s">
        <v>25</v>
      </c>
      <c r="E59" s="194">
        <v>240</v>
      </c>
      <c r="F59" s="21">
        <v>0</v>
      </c>
      <c r="G59" s="22">
        <f>E59*F59</f>
        <v>0</v>
      </c>
      <c r="H59" s="22"/>
      <c r="I59" s="22"/>
      <c r="J59" s="22"/>
      <c r="K59" s="122">
        <v>240</v>
      </c>
      <c r="L59" s="99">
        <f>F63*E59</f>
        <v>0</v>
      </c>
    </row>
    <row r="60" spans="1:12" x14ac:dyDescent="0.35">
      <c r="A60" s="103"/>
      <c r="B60" s="155"/>
      <c r="C60" s="109"/>
      <c r="D60" s="112"/>
      <c r="E60" s="195"/>
      <c r="F60" s="23">
        <v>0</v>
      </c>
      <c r="G60" s="24"/>
      <c r="H60" s="24">
        <f>E59*F60</f>
        <v>0</v>
      </c>
      <c r="I60" s="24"/>
      <c r="J60" s="24"/>
      <c r="K60" s="123"/>
      <c r="L60" s="100"/>
    </row>
    <row r="61" spans="1:12" x14ac:dyDescent="0.35">
      <c r="A61" s="103"/>
      <c r="B61" s="155"/>
      <c r="C61" s="109"/>
      <c r="D61" s="112"/>
      <c r="E61" s="195"/>
      <c r="F61" s="23">
        <v>0</v>
      </c>
      <c r="G61" s="24"/>
      <c r="H61" s="24"/>
      <c r="I61" s="24">
        <f>E59*F61</f>
        <v>0</v>
      </c>
      <c r="J61" s="24"/>
      <c r="K61" s="123"/>
      <c r="L61" s="100"/>
    </row>
    <row r="62" spans="1:12" x14ac:dyDescent="0.35">
      <c r="A62" s="103"/>
      <c r="B62" s="155"/>
      <c r="C62" s="109"/>
      <c r="D62" s="112"/>
      <c r="E62" s="195"/>
      <c r="F62" s="23">
        <v>0</v>
      </c>
      <c r="G62" s="24"/>
      <c r="H62" s="24"/>
      <c r="I62" s="24"/>
      <c r="J62" s="24">
        <f>E59*F62</f>
        <v>0</v>
      </c>
      <c r="K62" s="123"/>
      <c r="L62" s="100"/>
    </row>
    <row r="63" spans="1:12" x14ac:dyDescent="0.35">
      <c r="A63" s="104"/>
      <c r="B63" s="193"/>
      <c r="C63" s="110"/>
      <c r="D63" s="113"/>
      <c r="E63" s="196"/>
      <c r="F63" s="25">
        <f>SUM(F59:F62)</f>
        <v>0</v>
      </c>
      <c r="G63" s="26"/>
      <c r="H63" s="26"/>
      <c r="I63" s="26"/>
      <c r="J63" s="26"/>
      <c r="K63" s="124"/>
      <c r="L63" s="101"/>
    </row>
    <row r="64" spans="1:12" ht="15" customHeight="1" x14ac:dyDescent="0.35">
      <c r="A64" s="102">
        <v>11</v>
      </c>
      <c r="B64" s="105"/>
      <c r="C64" s="108" t="s">
        <v>331</v>
      </c>
      <c r="D64" s="111" t="s">
        <v>23</v>
      </c>
      <c r="E64" s="194">
        <v>280</v>
      </c>
      <c r="F64" s="21">
        <v>0</v>
      </c>
      <c r="G64" s="22">
        <f>E64*F64</f>
        <v>0</v>
      </c>
      <c r="H64" s="22"/>
      <c r="I64" s="22"/>
      <c r="J64" s="22"/>
      <c r="K64" s="122">
        <v>280</v>
      </c>
      <c r="L64" s="99">
        <f>F68*E64</f>
        <v>0</v>
      </c>
    </row>
    <row r="65" spans="1:12" x14ac:dyDescent="0.35">
      <c r="A65" s="103"/>
      <c r="B65" s="106"/>
      <c r="C65" s="109"/>
      <c r="D65" s="112"/>
      <c r="E65" s="195"/>
      <c r="F65" s="23">
        <v>0</v>
      </c>
      <c r="G65" s="24"/>
      <c r="H65" s="24">
        <f>E64*F65</f>
        <v>0</v>
      </c>
      <c r="I65" s="24"/>
      <c r="J65" s="24"/>
      <c r="K65" s="123"/>
      <c r="L65" s="100"/>
    </row>
    <row r="66" spans="1:12" x14ac:dyDescent="0.35">
      <c r="A66" s="103"/>
      <c r="B66" s="106"/>
      <c r="C66" s="109"/>
      <c r="D66" s="112"/>
      <c r="E66" s="195"/>
      <c r="F66" s="23">
        <v>0</v>
      </c>
      <c r="G66" s="24"/>
      <c r="H66" s="24"/>
      <c r="I66" s="24">
        <f>E64*F66</f>
        <v>0</v>
      </c>
      <c r="J66" s="24"/>
      <c r="K66" s="123"/>
      <c r="L66" s="100"/>
    </row>
    <row r="67" spans="1:12" x14ac:dyDescent="0.35">
      <c r="A67" s="103"/>
      <c r="B67" s="106"/>
      <c r="C67" s="109"/>
      <c r="D67" s="112"/>
      <c r="E67" s="195"/>
      <c r="F67" s="23">
        <v>0</v>
      </c>
      <c r="G67" s="24"/>
      <c r="H67" s="24"/>
      <c r="I67" s="24"/>
      <c r="J67" s="24">
        <f>E64*F67</f>
        <v>0</v>
      </c>
      <c r="K67" s="123"/>
      <c r="L67" s="100"/>
    </row>
    <row r="68" spans="1:12" x14ac:dyDescent="0.35">
      <c r="A68" s="104"/>
      <c r="B68" s="107"/>
      <c r="C68" s="110"/>
      <c r="D68" s="113"/>
      <c r="E68" s="196"/>
      <c r="F68" s="25">
        <f>SUM(F64:F67)</f>
        <v>0</v>
      </c>
      <c r="G68" s="26"/>
      <c r="H68" s="26"/>
      <c r="I68" s="26"/>
      <c r="J68" s="26"/>
      <c r="K68" s="124"/>
      <c r="L68" s="101"/>
    </row>
    <row r="69" spans="1:12" ht="15" customHeight="1" x14ac:dyDescent="0.35">
      <c r="A69" s="102">
        <v>12</v>
      </c>
      <c r="B69" s="105"/>
      <c r="C69" s="108" t="s">
        <v>137</v>
      </c>
      <c r="D69" s="111" t="s">
        <v>24</v>
      </c>
      <c r="E69" s="194">
        <v>10</v>
      </c>
      <c r="F69" s="21">
        <v>0</v>
      </c>
      <c r="G69" s="22">
        <f>E69*F69</f>
        <v>0</v>
      </c>
      <c r="H69" s="22"/>
      <c r="I69" s="22"/>
      <c r="J69" s="22"/>
      <c r="K69" s="151" t="s">
        <v>368</v>
      </c>
      <c r="L69" s="99">
        <f>F73*E69</f>
        <v>0</v>
      </c>
    </row>
    <row r="70" spans="1:12" x14ac:dyDescent="0.35">
      <c r="A70" s="103"/>
      <c r="B70" s="106"/>
      <c r="C70" s="109"/>
      <c r="D70" s="112"/>
      <c r="E70" s="195"/>
      <c r="F70" s="23">
        <v>0</v>
      </c>
      <c r="G70" s="24"/>
      <c r="H70" s="24">
        <f>E69*F70</f>
        <v>0</v>
      </c>
      <c r="I70" s="24"/>
      <c r="J70" s="24"/>
      <c r="K70" s="152"/>
      <c r="L70" s="100"/>
    </row>
    <row r="71" spans="1:12" x14ac:dyDescent="0.35">
      <c r="A71" s="103"/>
      <c r="B71" s="106"/>
      <c r="C71" s="109"/>
      <c r="D71" s="112"/>
      <c r="E71" s="195"/>
      <c r="F71" s="23">
        <v>0</v>
      </c>
      <c r="G71" s="24"/>
      <c r="H71" s="24"/>
      <c r="I71" s="24">
        <f>E69*F71</f>
        <v>0</v>
      </c>
      <c r="J71" s="24"/>
      <c r="K71" s="152"/>
      <c r="L71" s="100"/>
    </row>
    <row r="72" spans="1:12" x14ac:dyDescent="0.35">
      <c r="A72" s="103"/>
      <c r="B72" s="106"/>
      <c r="C72" s="109"/>
      <c r="D72" s="112"/>
      <c r="E72" s="195"/>
      <c r="F72" s="23">
        <v>0</v>
      </c>
      <c r="G72" s="24"/>
      <c r="H72" s="24"/>
      <c r="I72" s="24"/>
      <c r="J72" s="24">
        <f>E69*F72</f>
        <v>0</v>
      </c>
      <c r="K72" s="152"/>
      <c r="L72" s="100"/>
    </row>
    <row r="73" spans="1:12" x14ac:dyDescent="0.35">
      <c r="A73" s="104"/>
      <c r="B73" s="107"/>
      <c r="C73" s="110"/>
      <c r="D73" s="113"/>
      <c r="E73" s="196"/>
      <c r="F73" s="25">
        <f>SUM(F69:F72)</f>
        <v>0</v>
      </c>
      <c r="G73" s="26"/>
      <c r="H73" s="26"/>
      <c r="I73" s="26"/>
      <c r="J73" s="26"/>
      <c r="K73" s="153"/>
      <c r="L73" s="101"/>
    </row>
    <row r="74" spans="1:12" ht="15" customHeight="1" x14ac:dyDescent="0.35">
      <c r="A74" s="102">
        <v>13</v>
      </c>
      <c r="B74" s="105"/>
      <c r="C74" s="108" t="s">
        <v>136</v>
      </c>
      <c r="D74" s="111" t="s">
        <v>24</v>
      </c>
      <c r="E74" s="194">
        <v>1</v>
      </c>
      <c r="F74" s="21">
        <v>0</v>
      </c>
      <c r="G74" s="22">
        <f>E74*F74</f>
        <v>0</v>
      </c>
      <c r="H74" s="22"/>
      <c r="I74" s="22"/>
      <c r="J74" s="22"/>
      <c r="K74" s="151" t="s">
        <v>368</v>
      </c>
      <c r="L74" s="99">
        <f>F78*E74</f>
        <v>0</v>
      </c>
    </row>
    <row r="75" spans="1:12" x14ac:dyDescent="0.35">
      <c r="A75" s="103"/>
      <c r="B75" s="106"/>
      <c r="C75" s="109"/>
      <c r="D75" s="112"/>
      <c r="E75" s="195"/>
      <c r="F75" s="23">
        <v>0</v>
      </c>
      <c r="G75" s="24"/>
      <c r="H75" s="24">
        <f>E74*F75</f>
        <v>0</v>
      </c>
      <c r="I75" s="24"/>
      <c r="J75" s="24"/>
      <c r="K75" s="152"/>
      <c r="L75" s="100"/>
    </row>
    <row r="76" spans="1:12" x14ac:dyDescent="0.35">
      <c r="A76" s="103"/>
      <c r="B76" s="106"/>
      <c r="C76" s="109"/>
      <c r="D76" s="112"/>
      <c r="E76" s="195"/>
      <c r="F76" s="23">
        <v>0</v>
      </c>
      <c r="G76" s="24"/>
      <c r="H76" s="24"/>
      <c r="I76" s="24">
        <f>E74*F76</f>
        <v>0</v>
      </c>
      <c r="J76" s="24"/>
      <c r="K76" s="152"/>
      <c r="L76" s="100"/>
    </row>
    <row r="77" spans="1:12" x14ac:dyDescent="0.35">
      <c r="A77" s="103"/>
      <c r="B77" s="106"/>
      <c r="C77" s="109"/>
      <c r="D77" s="112"/>
      <c r="E77" s="195"/>
      <c r="F77" s="23">
        <v>0</v>
      </c>
      <c r="G77" s="24"/>
      <c r="H77" s="24"/>
      <c r="I77" s="24"/>
      <c r="J77" s="24">
        <f>E74*F77</f>
        <v>0</v>
      </c>
      <c r="K77" s="152"/>
      <c r="L77" s="100"/>
    </row>
    <row r="78" spans="1:12" x14ac:dyDescent="0.35">
      <c r="A78" s="104"/>
      <c r="B78" s="107"/>
      <c r="C78" s="110"/>
      <c r="D78" s="113"/>
      <c r="E78" s="196"/>
      <c r="F78" s="25">
        <f>SUM(F74:F77)</f>
        <v>0</v>
      </c>
      <c r="G78" s="26"/>
      <c r="H78" s="26"/>
      <c r="I78" s="26"/>
      <c r="J78" s="26"/>
      <c r="K78" s="153"/>
      <c r="L78" s="101"/>
    </row>
    <row r="79" spans="1:12" ht="15" customHeight="1" x14ac:dyDescent="0.35">
      <c r="A79" s="102">
        <v>14</v>
      </c>
      <c r="B79" s="105"/>
      <c r="C79" s="108" t="s">
        <v>210</v>
      </c>
      <c r="D79" s="111" t="s">
        <v>24</v>
      </c>
      <c r="E79" s="194">
        <v>1</v>
      </c>
      <c r="F79" s="21">
        <v>0</v>
      </c>
      <c r="G79" s="22">
        <f>E79*F79</f>
        <v>0</v>
      </c>
      <c r="H79" s="22"/>
      <c r="I79" s="22"/>
      <c r="J79" s="22"/>
      <c r="K79" s="151" t="s">
        <v>368</v>
      </c>
      <c r="L79" s="99">
        <f>F83*E79</f>
        <v>0</v>
      </c>
    </row>
    <row r="80" spans="1:12" x14ac:dyDescent="0.35">
      <c r="A80" s="103"/>
      <c r="B80" s="106"/>
      <c r="C80" s="109"/>
      <c r="D80" s="112"/>
      <c r="E80" s="195"/>
      <c r="F80" s="23">
        <v>0</v>
      </c>
      <c r="G80" s="24"/>
      <c r="H80" s="24">
        <f>E79*F80</f>
        <v>0</v>
      </c>
      <c r="I80" s="24"/>
      <c r="J80" s="24"/>
      <c r="K80" s="152"/>
      <c r="L80" s="100"/>
    </row>
    <row r="81" spans="1:12" x14ac:dyDescent="0.35">
      <c r="A81" s="103"/>
      <c r="B81" s="106"/>
      <c r="C81" s="109"/>
      <c r="D81" s="112"/>
      <c r="E81" s="195"/>
      <c r="F81" s="23">
        <v>0</v>
      </c>
      <c r="G81" s="24"/>
      <c r="H81" s="24"/>
      <c r="I81" s="24">
        <f>E79*F81</f>
        <v>0</v>
      </c>
      <c r="J81" s="24"/>
      <c r="K81" s="152"/>
      <c r="L81" s="100"/>
    </row>
    <row r="82" spans="1:12" x14ac:dyDescent="0.35">
      <c r="A82" s="103"/>
      <c r="B82" s="106"/>
      <c r="C82" s="109"/>
      <c r="D82" s="112"/>
      <c r="E82" s="195"/>
      <c r="F82" s="23">
        <v>0</v>
      </c>
      <c r="G82" s="24"/>
      <c r="H82" s="24"/>
      <c r="I82" s="24"/>
      <c r="J82" s="24">
        <f>E79*F82</f>
        <v>0</v>
      </c>
      <c r="K82" s="152"/>
      <c r="L82" s="100"/>
    </row>
    <row r="83" spans="1:12" x14ac:dyDescent="0.35">
      <c r="A83" s="104"/>
      <c r="B83" s="107"/>
      <c r="C83" s="110"/>
      <c r="D83" s="113"/>
      <c r="E83" s="196"/>
      <c r="F83" s="25">
        <f>SUM(F79:F82)</f>
        <v>0</v>
      </c>
      <c r="G83" s="26"/>
      <c r="H83" s="26"/>
      <c r="I83" s="26"/>
      <c r="J83" s="26"/>
      <c r="K83" s="153"/>
      <c r="L83" s="101"/>
    </row>
    <row r="84" spans="1:12" ht="15" customHeight="1" x14ac:dyDescent="0.35">
      <c r="A84" s="102">
        <v>15</v>
      </c>
      <c r="B84" s="105"/>
      <c r="C84" s="108" t="s">
        <v>138</v>
      </c>
      <c r="D84" s="111" t="s">
        <v>21</v>
      </c>
      <c r="E84" s="194">
        <v>375</v>
      </c>
      <c r="F84" s="21">
        <v>0</v>
      </c>
      <c r="G84" s="22">
        <f>E84*F84</f>
        <v>0</v>
      </c>
      <c r="H84" s="22"/>
      <c r="I84" s="22"/>
      <c r="J84" s="22"/>
      <c r="K84" s="204" t="s">
        <v>363</v>
      </c>
      <c r="L84" s="99">
        <f>F88*E84</f>
        <v>0</v>
      </c>
    </row>
    <row r="85" spans="1:12" x14ac:dyDescent="0.35">
      <c r="A85" s="103"/>
      <c r="B85" s="106"/>
      <c r="C85" s="109"/>
      <c r="D85" s="112"/>
      <c r="E85" s="195"/>
      <c r="F85" s="23">
        <v>0</v>
      </c>
      <c r="G85" s="24"/>
      <c r="H85" s="24">
        <f>E84*F85</f>
        <v>0</v>
      </c>
      <c r="I85" s="24"/>
      <c r="J85" s="24"/>
      <c r="K85" s="232"/>
      <c r="L85" s="100"/>
    </row>
    <row r="86" spans="1:12" x14ac:dyDescent="0.35">
      <c r="A86" s="103"/>
      <c r="B86" s="106"/>
      <c r="C86" s="109"/>
      <c r="D86" s="112"/>
      <c r="E86" s="195"/>
      <c r="F86" s="23">
        <v>0</v>
      </c>
      <c r="G86" s="24"/>
      <c r="H86" s="24"/>
      <c r="I86" s="24">
        <f>E84*F86</f>
        <v>0</v>
      </c>
      <c r="J86" s="24"/>
      <c r="K86" s="232"/>
      <c r="L86" s="100"/>
    </row>
    <row r="87" spans="1:12" x14ac:dyDescent="0.35">
      <c r="A87" s="103"/>
      <c r="B87" s="106"/>
      <c r="C87" s="109"/>
      <c r="D87" s="112"/>
      <c r="E87" s="195"/>
      <c r="F87" s="23">
        <v>0</v>
      </c>
      <c r="G87" s="24"/>
      <c r="H87" s="24"/>
      <c r="I87" s="24"/>
      <c r="J87" s="24">
        <f>E84*F87</f>
        <v>0</v>
      </c>
      <c r="K87" s="232"/>
      <c r="L87" s="100"/>
    </row>
    <row r="88" spans="1:12" x14ac:dyDescent="0.35">
      <c r="A88" s="104"/>
      <c r="B88" s="107"/>
      <c r="C88" s="110"/>
      <c r="D88" s="113"/>
      <c r="E88" s="196"/>
      <c r="F88" s="25">
        <f>SUM(F84:F87)</f>
        <v>0</v>
      </c>
      <c r="G88" s="26"/>
      <c r="H88" s="26"/>
      <c r="I88" s="26"/>
      <c r="J88" s="26"/>
      <c r="K88" s="233"/>
      <c r="L88" s="101"/>
    </row>
    <row r="89" spans="1:12" ht="15" customHeight="1" x14ac:dyDescent="0.35">
      <c r="A89" s="102">
        <v>16</v>
      </c>
      <c r="B89" s="105"/>
      <c r="C89" s="108" t="s">
        <v>139</v>
      </c>
      <c r="D89" s="111" t="s">
        <v>21</v>
      </c>
      <c r="E89" s="194">
        <v>80</v>
      </c>
      <c r="F89" s="21">
        <v>0</v>
      </c>
      <c r="G89" s="22">
        <f>E89*F89</f>
        <v>0</v>
      </c>
      <c r="H89" s="22"/>
      <c r="I89" s="22"/>
      <c r="J89" s="22"/>
      <c r="K89" s="151" t="s">
        <v>368</v>
      </c>
      <c r="L89" s="99">
        <f>F93*E89</f>
        <v>0</v>
      </c>
    </row>
    <row r="90" spans="1:12" x14ac:dyDescent="0.35">
      <c r="A90" s="103"/>
      <c r="B90" s="106"/>
      <c r="C90" s="109"/>
      <c r="D90" s="112"/>
      <c r="E90" s="195"/>
      <c r="F90" s="23">
        <v>0</v>
      </c>
      <c r="G90" s="24"/>
      <c r="H90" s="24">
        <f>E89*F90</f>
        <v>0</v>
      </c>
      <c r="I90" s="24"/>
      <c r="J90" s="24"/>
      <c r="K90" s="152"/>
      <c r="L90" s="100"/>
    </row>
    <row r="91" spans="1:12" x14ac:dyDescent="0.35">
      <c r="A91" s="103"/>
      <c r="B91" s="106"/>
      <c r="C91" s="109"/>
      <c r="D91" s="112"/>
      <c r="E91" s="195"/>
      <c r="F91" s="23">
        <v>0</v>
      </c>
      <c r="G91" s="24"/>
      <c r="H91" s="24"/>
      <c r="I91" s="24">
        <f>E89*F91</f>
        <v>0</v>
      </c>
      <c r="J91" s="24"/>
      <c r="K91" s="152"/>
      <c r="L91" s="100"/>
    </row>
    <row r="92" spans="1:12" x14ac:dyDescent="0.35">
      <c r="A92" s="103"/>
      <c r="B92" s="106"/>
      <c r="C92" s="109"/>
      <c r="D92" s="112"/>
      <c r="E92" s="195"/>
      <c r="F92" s="23">
        <v>0</v>
      </c>
      <c r="G92" s="24"/>
      <c r="H92" s="24"/>
      <c r="I92" s="24"/>
      <c r="J92" s="24">
        <f>E89*F92</f>
        <v>0</v>
      </c>
      <c r="K92" s="152"/>
      <c r="L92" s="100"/>
    </row>
    <row r="93" spans="1:12" x14ac:dyDescent="0.35">
      <c r="A93" s="104"/>
      <c r="B93" s="107"/>
      <c r="C93" s="110"/>
      <c r="D93" s="113"/>
      <c r="E93" s="196"/>
      <c r="F93" s="25">
        <f>SUM(F89:F92)</f>
        <v>0</v>
      </c>
      <c r="G93" s="26"/>
      <c r="H93" s="26"/>
      <c r="I93" s="26"/>
      <c r="J93" s="26"/>
      <c r="K93" s="153"/>
      <c r="L93" s="101"/>
    </row>
    <row r="94" spans="1:12" ht="15" customHeight="1" x14ac:dyDescent="0.35">
      <c r="A94" s="102">
        <v>17</v>
      </c>
      <c r="B94" s="105"/>
      <c r="C94" s="108" t="s">
        <v>128</v>
      </c>
      <c r="D94" s="111" t="s">
        <v>24</v>
      </c>
      <c r="E94" s="194">
        <v>10</v>
      </c>
      <c r="F94" s="21">
        <v>0</v>
      </c>
      <c r="G94" s="22">
        <f>E94*F94</f>
        <v>0</v>
      </c>
      <c r="H94" s="22"/>
      <c r="I94" s="22"/>
      <c r="J94" s="22"/>
      <c r="K94" s="122">
        <v>10</v>
      </c>
      <c r="L94" s="99">
        <f>F98*E94</f>
        <v>0</v>
      </c>
    </row>
    <row r="95" spans="1:12" x14ac:dyDescent="0.35">
      <c r="A95" s="103"/>
      <c r="B95" s="106"/>
      <c r="C95" s="109"/>
      <c r="D95" s="112"/>
      <c r="E95" s="195"/>
      <c r="F95" s="23">
        <v>0</v>
      </c>
      <c r="G95" s="24"/>
      <c r="H95" s="24">
        <f>E94*F95</f>
        <v>0</v>
      </c>
      <c r="I95" s="24"/>
      <c r="J95" s="24"/>
      <c r="K95" s="123"/>
      <c r="L95" s="100"/>
    </row>
    <row r="96" spans="1:12" x14ac:dyDescent="0.35">
      <c r="A96" s="103"/>
      <c r="B96" s="106"/>
      <c r="C96" s="109"/>
      <c r="D96" s="112"/>
      <c r="E96" s="195"/>
      <c r="F96" s="23">
        <v>0</v>
      </c>
      <c r="G96" s="24"/>
      <c r="H96" s="24"/>
      <c r="I96" s="24">
        <f>E94*F96</f>
        <v>0</v>
      </c>
      <c r="J96" s="24"/>
      <c r="K96" s="123"/>
      <c r="L96" s="100"/>
    </row>
    <row r="97" spans="1:13" x14ac:dyDescent="0.35">
      <c r="A97" s="103"/>
      <c r="B97" s="106"/>
      <c r="C97" s="109"/>
      <c r="D97" s="112"/>
      <c r="E97" s="195"/>
      <c r="F97" s="23">
        <v>0</v>
      </c>
      <c r="G97" s="24"/>
      <c r="H97" s="24"/>
      <c r="I97" s="24"/>
      <c r="J97" s="24">
        <f>E94*F97</f>
        <v>0</v>
      </c>
      <c r="K97" s="123"/>
      <c r="L97" s="100"/>
    </row>
    <row r="98" spans="1:13" x14ac:dyDescent="0.35">
      <c r="A98" s="104"/>
      <c r="B98" s="107"/>
      <c r="C98" s="110"/>
      <c r="D98" s="113"/>
      <c r="E98" s="196"/>
      <c r="F98" s="25">
        <f>SUM(F94:F97)</f>
        <v>0</v>
      </c>
      <c r="G98" s="26"/>
      <c r="H98" s="26"/>
      <c r="I98" s="26"/>
      <c r="J98" s="26"/>
      <c r="K98" s="124"/>
      <c r="L98" s="101"/>
    </row>
    <row r="99" spans="1:13" ht="15" customHeight="1" x14ac:dyDescent="0.35">
      <c r="A99" s="102">
        <v>18</v>
      </c>
      <c r="B99" s="105"/>
      <c r="C99" s="108" t="s">
        <v>129</v>
      </c>
      <c r="D99" s="111" t="s">
        <v>24</v>
      </c>
      <c r="E99" s="194">
        <v>20</v>
      </c>
      <c r="F99" s="21">
        <v>0</v>
      </c>
      <c r="G99" s="22">
        <f>E99*F99</f>
        <v>0</v>
      </c>
      <c r="H99" s="22"/>
      <c r="I99" s="22"/>
      <c r="J99" s="22"/>
      <c r="K99" s="122">
        <v>20</v>
      </c>
      <c r="L99" s="99">
        <f>F103*E99</f>
        <v>0</v>
      </c>
    </row>
    <row r="100" spans="1:13" x14ac:dyDescent="0.35">
      <c r="A100" s="103"/>
      <c r="B100" s="106"/>
      <c r="C100" s="109"/>
      <c r="D100" s="112"/>
      <c r="E100" s="195"/>
      <c r="F100" s="23">
        <v>0</v>
      </c>
      <c r="G100" s="24"/>
      <c r="H100" s="24">
        <f>E99*F100</f>
        <v>0</v>
      </c>
      <c r="I100" s="24"/>
      <c r="J100" s="24"/>
      <c r="K100" s="123"/>
      <c r="L100" s="100"/>
    </row>
    <row r="101" spans="1:13" x14ac:dyDescent="0.35">
      <c r="A101" s="103"/>
      <c r="B101" s="106"/>
      <c r="C101" s="109"/>
      <c r="D101" s="112"/>
      <c r="E101" s="195"/>
      <c r="F101" s="23">
        <v>0</v>
      </c>
      <c r="G101" s="24"/>
      <c r="H101" s="24"/>
      <c r="I101" s="24">
        <f>E99*F101</f>
        <v>0</v>
      </c>
      <c r="J101" s="24"/>
      <c r="K101" s="123"/>
      <c r="L101" s="100"/>
    </row>
    <row r="102" spans="1:13" x14ac:dyDescent="0.35">
      <c r="A102" s="103"/>
      <c r="B102" s="106"/>
      <c r="C102" s="109"/>
      <c r="D102" s="112"/>
      <c r="E102" s="195"/>
      <c r="F102" s="23">
        <v>0</v>
      </c>
      <c r="G102" s="24"/>
      <c r="H102" s="24"/>
      <c r="I102" s="24"/>
      <c r="J102" s="24">
        <f>E99*F102</f>
        <v>0</v>
      </c>
      <c r="K102" s="123"/>
      <c r="L102" s="100"/>
    </row>
    <row r="103" spans="1:13" x14ac:dyDescent="0.35">
      <c r="A103" s="104"/>
      <c r="B103" s="107"/>
      <c r="C103" s="110"/>
      <c r="D103" s="113"/>
      <c r="E103" s="196"/>
      <c r="F103" s="25">
        <f>SUM(F99:F102)</f>
        <v>0</v>
      </c>
      <c r="G103" s="26"/>
      <c r="H103" s="26"/>
      <c r="I103" s="26"/>
      <c r="J103" s="26"/>
      <c r="K103" s="124"/>
      <c r="L103" s="101"/>
    </row>
    <row r="104" spans="1:13" x14ac:dyDescent="0.35">
      <c r="A104" s="102">
        <v>19</v>
      </c>
      <c r="B104" s="105"/>
      <c r="C104" s="108" t="s">
        <v>293</v>
      </c>
      <c r="D104" s="111" t="s">
        <v>21</v>
      </c>
      <c r="E104" s="194">
        <v>680</v>
      </c>
      <c r="F104" s="21">
        <v>0</v>
      </c>
      <c r="G104" s="22">
        <f>E104*F104</f>
        <v>0</v>
      </c>
      <c r="H104" s="22"/>
      <c r="I104" s="22"/>
      <c r="J104" s="22"/>
      <c r="K104" s="204" t="s">
        <v>365</v>
      </c>
      <c r="L104" s="99">
        <f>F108*E104</f>
        <v>0</v>
      </c>
    </row>
    <row r="105" spans="1:13" x14ac:dyDescent="0.35">
      <c r="A105" s="103"/>
      <c r="B105" s="106"/>
      <c r="C105" s="109"/>
      <c r="D105" s="112"/>
      <c r="E105" s="195"/>
      <c r="F105" s="23">
        <v>0</v>
      </c>
      <c r="G105" s="24"/>
      <c r="H105" s="24">
        <f>E104*F105</f>
        <v>0</v>
      </c>
      <c r="I105" s="24"/>
      <c r="J105" s="24"/>
      <c r="K105" s="232"/>
      <c r="L105" s="100"/>
    </row>
    <row r="106" spans="1:13" x14ac:dyDescent="0.35">
      <c r="A106" s="103"/>
      <c r="B106" s="106"/>
      <c r="C106" s="109"/>
      <c r="D106" s="112"/>
      <c r="E106" s="195"/>
      <c r="F106" s="23">
        <v>0</v>
      </c>
      <c r="G106" s="24"/>
      <c r="H106" s="24"/>
      <c r="I106" s="24">
        <f>E104*F106</f>
        <v>0</v>
      </c>
      <c r="J106" s="24"/>
      <c r="K106" s="232"/>
      <c r="L106" s="100"/>
    </row>
    <row r="107" spans="1:13" x14ac:dyDescent="0.35">
      <c r="A107" s="103"/>
      <c r="B107" s="106"/>
      <c r="C107" s="109"/>
      <c r="D107" s="112"/>
      <c r="E107" s="195"/>
      <c r="F107" s="23">
        <v>0</v>
      </c>
      <c r="G107" s="24"/>
      <c r="H107" s="24"/>
      <c r="I107" s="24"/>
      <c r="J107" s="24">
        <f>E104*F107</f>
        <v>0</v>
      </c>
      <c r="K107" s="232"/>
      <c r="L107" s="100"/>
    </row>
    <row r="108" spans="1:13" x14ac:dyDescent="0.35">
      <c r="A108" s="104"/>
      <c r="B108" s="107"/>
      <c r="C108" s="110"/>
      <c r="D108" s="113"/>
      <c r="E108" s="196"/>
      <c r="F108" s="25">
        <f>SUM(F104:F107)</f>
        <v>0</v>
      </c>
      <c r="G108" s="26"/>
      <c r="H108" s="26"/>
      <c r="I108" s="26"/>
      <c r="J108" s="26"/>
      <c r="K108" s="233"/>
      <c r="L108" s="101"/>
    </row>
    <row r="109" spans="1:13" x14ac:dyDescent="0.35">
      <c r="A109" s="18"/>
      <c r="B109" s="4"/>
      <c r="C109" s="142" t="s">
        <v>130</v>
      </c>
      <c r="D109" s="143"/>
      <c r="E109" s="143"/>
      <c r="F109" s="143"/>
      <c r="G109" s="144"/>
      <c r="H109" s="19"/>
      <c r="I109" s="19"/>
      <c r="J109" s="19"/>
      <c r="K109" s="80"/>
      <c r="L109" s="20"/>
    </row>
    <row r="110" spans="1:13" x14ac:dyDescent="0.35">
      <c r="A110" s="102">
        <v>20</v>
      </c>
      <c r="B110" s="105"/>
      <c r="C110" s="108" t="s">
        <v>322</v>
      </c>
      <c r="D110" s="111" t="s">
        <v>23</v>
      </c>
      <c r="E110" s="194">
        <v>140</v>
      </c>
      <c r="F110" s="21">
        <v>0</v>
      </c>
      <c r="G110" s="22">
        <f>E110*F110</f>
        <v>0</v>
      </c>
      <c r="H110" s="22"/>
      <c r="I110" s="22"/>
      <c r="J110" s="22"/>
      <c r="K110" s="122">
        <v>140</v>
      </c>
      <c r="L110" s="99">
        <f>F114*E110</f>
        <v>0</v>
      </c>
      <c r="M110" s="57"/>
    </row>
    <row r="111" spans="1:13" x14ac:dyDescent="0.35">
      <c r="A111" s="103"/>
      <c r="B111" s="106"/>
      <c r="C111" s="109"/>
      <c r="D111" s="112"/>
      <c r="E111" s="195"/>
      <c r="F111" s="23">
        <v>0</v>
      </c>
      <c r="G111" s="24"/>
      <c r="H111" s="24">
        <f>E110*F111</f>
        <v>0</v>
      </c>
      <c r="I111" s="24"/>
      <c r="J111" s="24"/>
      <c r="K111" s="123"/>
      <c r="L111" s="100"/>
      <c r="M111" s="57"/>
    </row>
    <row r="112" spans="1:13" x14ac:dyDescent="0.35">
      <c r="A112" s="103"/>
      <c r="B112" s="106"/>
      <c r="C112" s="109"/>
      <c r="D112" s="112"/>
      <c r="E112" s="195"/>
      <c r="F112" s="23">
        <v>0</v>
      </c>
      <c r="G112" s="24"/>
      <c r="H112" s="24"/>
      <c r="I112" s="24">
        <f>E110*F112</f>
        <v>0</v>
      </c>
      <c r="J112" s="24"/>
      <c r="K112" s="123"/>
      <c r="L112" s="100"/>
      <c r="M112" s="57"/>
    </row>
    <row r="113" spans="1:13" x14ac:dyDescent="0.35">
      <c r="A113" s="103"/>
      <c r="B113" s="106"/>
      <c r="C113" s="109"/>
      <c r="D113" s="112"/>
      <c r="E113" s="195"/>
      <c r="F113" s="23">
        <v>0</v>
      </c>
      <c r="G113" s="24"/>
      <c r="H113" s="24"/>
      <c r="I113" s="24"/>
      <c r="J113" s="24">
        <f>E110*F113</f>
        <v>0</v>
      </c>
      <c r="K113" s="123"/>
      <c r="L113" s="100"/>
      <c r="M113" s="57"/>
    </row>
    <row r="114" spans="1:13" x14ac:dyDescent="0.35">
      <c r="A114" s="104"/>
      <c r="B114" s="107"/>
      <c r="C114" s="110"/>
      <c r="D114" s="113"/>
      <c r="E114" s="196"/>
      <c r="F114" s="25">
        <f>SUM(F110:F113)</f>
        <v>0</v>
      </c>
      <c r="G114" s="26"/>
      <c r="H114" s="26"/>
      <c r="I114" s="26"/>
      <c r="J114" s="26"/>
      <c r="K114" s="124"/>
      <c r="L114" s="101"/>
      <c r="M114" s="57"/>
    </row>
    <row r="115" spans="1:13" x14ac:dyDescent="0.35">
      <c r="A115" s="102">
        <v>21</v>
      </c>
      <c r="B115" s="105"/>
      <c r="C115" s="108" t="s">
        <v>323</v>
      </c>
      <c r="D115" s="111" t="s">
        <v>24</v>
      </c>
      <c r="E115" s="194">
        <v>70</v>
      </c>
      <c r="F115" s="21">
        <v>0</v>
      </c>
      <c r="G115" s="22">
        <f>E115*F115</f>
        <v>0</v>
      </c>
      <c r="H115" s="22"/>
      <c r="I115" s="22"/>
      <c r="J115" s="22"/>
      <c r="K115" s="122">
        <v>70</v>
      </c>
      <c r="L115" s="99">
        <f>F119*E115</f>
        <v>0</v>
      </c>
    </row>
    <row r="116" spans="1:13" x14ac:dyDescent="0.35">
      <c r="A116" s="103"/>
      <c r="B116" s="106"/>
      <c r="C116" s="109"/>
      <c r="D116" s="112"/>
      <c r="E116" s="195"/>
      <c r="F116" s="23">
        <v>0</v>
      </c>
      <c r="G116" s="24"/>
      <c r="H116" s="24">
        <f>E115*F116</f>
        <v>0</v>
      </c>
      <c r="I116" s="24"/>
      <c r="J116" s="24"/>
      <c r="K116" s="123"/>
      <c r="L116" s="100"/>
    </row>
    <row r="117" spans="1:13" x14ac:dyDescent="0.35">
      <c r="A117" s="103"/>
      <c r="B117" s="106"/>
      <c r="C117" s="109"/>
      <c r="D117" s="112"/>
      <c r="E117" s="195"/>
      <c r="F117" s="23">
        <v>0</v>
      </c>
      <c r="G117" s="24"/>
      <c r="H117" s="24"/>
      <c r="I117" s="24">
        <f>E115*F117</f>
        <v>0</v>
      </c>
      <c r="J117" s="24"/>
      <c r="K117" s="123"/>
      <c r="L117" s="100"/>
    </row>
    <row r="118" spans="1:13" x14ac:dyDescent="0.35">
      <c r="A118" s="103"/>
      <c r="B118" s="106"/>
      <c r="C118" s="109"/>
      <c r="D118" s="112"/>
      <c r="E118" s="195"/>
      <c r="F118" s="23">
        <v>0</v>
      </c>
      <c r="G118" s="24"/>
      <c r="H118" s="24"/>
      <c r="I118" s="24"/>
      <c r="J118" s="24">
        <f>E115*F118</f>
        <v>0</v>
      </c>
      <c r="K118" s="123"/>
      <c r="L118" s="100"/>
    </row>
    <row r="119" spans="1:13" x14ac:dyDescent="0.35">
      <c r="A119" s="104"/>
      <c r="B119" s="107"/>
      <c r="C119" s="110"/>
      <c r="D119" s="113"/>
      <c r="E119" s="196"/>
      <c r="F119" s="25">
        <f>SUM(F115:F118)</f>
        <v>0</v>
      </c>
      <c r="G119" s="26"/>
      <c r="H119" s="26"/>
      <c r="I119" s="26"/>
      <c r="J119" s="26"/>
      <c r="K119" s="124"/>
      <c r="L119" s="101"/>
    </row>
    <row r="120" spans="1:13" x14ac:dyDescent="0.35">
      <c r="A120" s="18"/>
      <c r="B120" s="4"/>
      <c r="C120" s="142" t="s">
        <v>131</v>
      </c>
      <c r="D120" s="143"/>
      <c r="E120" s="143"/>
      <c r="F120" s="143"/>
      <c r="G120" s="144"/>
      <c r="H120" s="19"/>
      <c r="I120" s="19"/>
      <c r="J120" s="19"/>
      <c r="K120" s="80"/>
      <c r="L120" s="20"/>
    </row>
    <row r="121" spans="1:13" x14ac:dyDescent="0.35">
      <c r="A121" s="102">
        <v>22</v>
      </c>
      <c r="B121" s="105"/>
      <c r="C121" s="108" t="s">
        <v>140</v>
      </c>
      <c r="D121" s="111" t="s">
        <v>24</v>
      </c>
      <c r="E121" s="194">
        <v>26</v>
      </c>
      <c r="F121" s="21">
        <v>0</v>
      </c>
      <c r="G121" s="22">
        <f>E121*F121</f>
        <v>0</v>
      </c>
      <c r="H121" s="22"/>
      <c r="I121" s="22"/>
      <c r="J121" s="22"/>
      <c r="K121" s="122" t="s">
        <v>366</v>
      </c>
      <c r="L121" s="99">
        <f>F125*E121</f>
        <v>0</v>
      </c>
    </row>
    <row r="122" spans="1:13" x14ac:dyDescent="0.35">
      <c r="A122" s="103"/>
      <c r="B122" s="106"/>
      <c r="C122" s="109"/>
      <c r="D122" s="112"/>
      <c r="E122" s="195"/>
      <c r="F122" s="23">
        <v>0</v>
      </c>
      <c r="G122" s="24"/>
      <c r="H122" s="24">
        <f>E121*F122</f>
        <v>0</v>
      </c>
      <c r="I122" s="24"/>
      <c r="J122" s="24"/>
      <c r="K122" s="123"/>
      <c r="L122" s="100"/>
    </row>
    <row r="123" spans="1:13" x14ac:dyDescent="0.35">
      <c r="A123" s="103"/>
      <c r="B123" s="106"/>
      <c r="C123" s="109"/>
      <c r="D123" s="112"/>
      <c r="E123" s="195"/>
      <c r="F123" s="23">
        <v>0</v>
      </c>
      <c r="G123" s="24"/>
      <c r="H123" s="24"/>
      <c r="I123" s="24">
        <f>E121*F123</f>
        <v>0</v>
      </c>
      <c r="J123" s="24"/>
      <c r="K123" s="123"/>
      <c r="L123" s="100"/>
    </row>
    <row r="124" spans="1:13" x14ac:dyDescent="0.35">
      <c r="A124" s="103"/>
      <c r="B124" s="106"/>
      <c r="C124" s="109"/>
      <c r="D124" s="112"/>
      <c r="E124" s="195"/>
      <c r="F124" s="23">
        <v>0</v>
      </c>
      <c r="G124" s="24"/>
      <c r="H124" s="24"/>
      <c r="I124" s="24"/>
      <c r="J124" s="24">
        <f>E121*F124</f>
        <v>0</v>
      </c>
      <c r="K124" s="123"/>
      <c r="L124" s="100"/>
    </row>
    <row r="125" spans="1:13" x14ac:dyDescent="0.35">
      <c r="A125" s="104"/>
      <c r="B125" s="107"/>
      <c r="C125" s="110"/>
      <c r="D125" s="113"/>
      <c r="E125" s="196"/>
      <c r="F125" s="25">
        <f>SUM(F121:F124)</f>
        <v>0</v>
      </c>
      <c r="G125" s="26"/>
      <c r="H125" s="26"/>
      <c r="I125" s="26"/>
      <c r="J125" s="26"/>
      <c r="K125" s="124"/>
      <c r="L125" s="101"/>
    </row>
    <row r="126" spans="1:13" x14ac:dyDescent="0.35">
      <c r="A126" s="102">
        <v>23</v>
      </c>
      <c r="B126" s="105"/>
      <c r="C126" s="108" t="s">
        <v>141</v>
      </c>
      <c r="D126" s="111" t="s">
        <v>24</v>
      </c>
      <c r="E126" s="194">
        <v>10</v>
      </c>
      <c r="F126" s="21">
        <v>0</v>
      </c>
      <c r="G126" s="22">
        <f>E126*F126</f>
        <v>0</v>
      </c>
      <c r="H126" s="22"/>
      <c r="I126" s="22"/>
      <c r="J126" s="22"/>
      <c r="K126" s="122">
        <v>10</v>
      </c>
      <c r="L126" s="99">
        <f>F130*E126</f>
        <v>0</v>
      </c>
    </row>
    <row r="127" spans="1:13" x14ac:dyDescent="0.35">
      <c r="A127" s="103"/>
      <c r="B127" s="106"/>
      <c r="C127" s="109"/>
      <c r="D127" s="112"/>
      <c r="E127" s="195"/>
      <c r="F127" s="23">
        <v>0</v>
      </c>
      <c r="G127" s="24"/>
      <c r="H127" s="24">
        <f>E126*F127</f>
        <v>0</v>
      </c>
      <c r="I127" s="24"/>
      <c r="J127" s="24"/>
      <c r="K127" s="123"/>
      <c r="L127" s="100"/>
    </row>
    <row r="128" spans="1:13" x14ac:dyDescent="0.35">
      <c r="A128" s="103"/>
      <c r="B128" s="106"/>
      <c r="C128" s="109"/>
      <c r="D128" s="112"/>
      <c r="E128" s="195"/>
      <c r="F128" s="23">
        <v>0</v>
      </c>
      <c r="G128" s="24"/>
      <c r="H128" s="24"/>
      <c r="I128" s="24">
        <f>E126*F128</f>
        <v>0</v>
      </c>
      <c r="J128" s="24"/>
      <c r="K128" s="123"/>
      <c r="L128" s="100"/>
    </row>
    <row r="129" spans="1:12" x14ac:dyDescent="0.35">
      <c r="A129" s="103"/>
      <c r="B129" s="106"/>
      <c r="C129" s="109"/>
      <c r="D129" s="112"/>
      <c r="E129" s="195"/>
      <c r="F129" s="23">
        <v>0</v>
      </c>
      <c r="G129" s="24"/>
      <c r="H129" s="24"/>
      <c r="I129" s="24"/>
      <c r="J129" s="24">
        <f>E126*F129</f>
        <v>0</v>
      </c>
      <c r="K129" s="123"/>
      <c r="L129" s="100"/>
    </row>
    <row r="130" spans="1:12" x14ac:dyDescent="0.35">
      <c r="A130" s="104"/>
      <c r="B130" s="107"/>
      <c r="C130" s="110"/>
      <c r="D130" s="113"/>
      <c r="E130" s="196"/>
      <c r="F130" s="25">
        <f>SUM(F126:F129)</f>
        <v>0</v>
      </c>
      <c r="G130" s="26"/>
      <c r="H130" s="26"/>
      <c r="I130" s="26"/>
      <c r="J130" s="26"/>
      <c r="K130" s="124"/>
      <c r="L130" s="101"/>
    </row>
    <row r="131" spans="1:12" x14ac:dyDescent="0.35">
      <c r="A131" s="49"/>
      <c r="B131" s="42"/>
      <c r="C131" s="50"/>
      <c r="D131" s="51"/>
      <c r="E131" s="52"/>
      <c r="F131" s="53"/>
      <c r="G131" s="48"/>
      <c r="H131" s="48"/>
      <c r="I131" s="48"/>
      <c r="J131" s="48"/>
      <c r="K131" s="81"/>
      <c r="L131" s="41"/>
    </row>
    <row r="132" spans="1:12" x14ac:dyDescent="0.35">
      <c r="A132" s="175" t="s">
        <v>26</v>
      </c>
      <c r="B132" s="176"/>
      <c r="C132" s="176"/>
      <c r="D132" s="176"/>
      <c r="E132" s="176"/>
      <c r="F132" s="177"/>
      <c r="G132" s="27" t="s">
        <v>27</v>
      </c>
      <c r="H132" s="27" t="s">
        <v>28</v>
      </c>
      <c r="I132" s="27" t="s">
        <v>29</v>
      </c>
      <c r="J132" s="27" t="s">
        <v>30</v>
      </c>
      <c r="K132" s="82"/>
      <c r="L132" s="28" t="s">
        <v>31</v>
      </c>
    </row>
    <row r="133" spans="1:12" x14ac:dyDescent="0.35">
      <c r="A133" s="178"/>
      <c r="B133" s="179"/>
      <c r="C133" s="179"/>
      <c r="D133" s="179"/>
      <c r="E133" s="179"/>
      <c r="F133" s="180"/>
      <c r="G133" s="29">
        <f>SUM(G10:G71)</f>
        <v>0</v>
      </c>
      <c r="H133" s="29">
        <f>SUM(H10:H119)</f>
        <v>0</v>
      </c>
      <c r="I133" s="29">
        <f>SUM(I10:I71)</f>
        <v>0</v>
      </c>
      <c r="J133" s="29">
        <f>SUM(J10:J71)</f>
        <v>0</v>
      </c>
      <c r="K133" s="29"/>
      <c r="L133" s="29">
        <f>SUM(L10:L119)</f>
        <v>0</v>
      </c>
    </row>
    <row r="134" spans="1:12" ht="19.5" customHeight="1" x14ac:dyDescent="0.35">
      <c r="A134" s="161" t="s">
        <v>32</v>
      </c>
      <c r="B134" s="162"/>
      <c r="C134" s="162"/>
      <c r="D134" s="162"/>
      <c r="E134" s="162"/>
      <c r="F134" s="163"/>
      <c r="G134" s="30">
        <v>0</v>
      </c>
      <c r="H134" s="30">
        <f>5/100*H133</f>
        <v>0</v>
      </c>
      <c r="I134" s="30">
        <v>0</v>
      </c>
      <c r="J134" s="30">
        <v>0</v>
      </c>
      <c r="K134" s="83"/>
      <c r="L134" s="31">
        <f>H134</f>
        <v>0</v>
      </c>
    </row>
    <row r="135" spans="1:12" x14ac:dyDescent="0.35">
      <c r="A135" s="164" t="s">
        <v>33</v>
      </c>
      <c r="B135" s="165"/>
      <c r="C135" s="166"/>
      <c r="D135" s="166"/>
      <c r="E135" s="166"/>
      <c r="F135" s="167"/>
      <c r="G135" s="27" t="s">
        <v>34</v>
      </c>
      <c r="H135" s="27" t="s">
        <v>35</v>
      </c>
      <c r="I135" s="27" t="s">
        <v>36</v>
      </c>
      <c r="J135" s="27" t="s">
        <v>37</v>
      </c>
      <c r="K135" s="82"/>
      <c r="L135" s="28" t="s">
        <v>38</v>
      </c>
    </row>
    <row r="136" spans="1:12" x14ac:dyDescent="0.35">
      <c r="A136" s="168"/>
      <c r="B136" s="169"/>
      <c r="C136" s="169"/>
      <c r="D136" s="169"/>
      <c r="E136" s="169"/>
      <c r="F136" s="170"/>
      <c r="G136" s="32">
        <f>G133+G134</f>
        <v>0</v>
      </c>
      <c r="H136" s="32">
        <f>H133+H134</f>
        <v>0</v>
      </c>
      <c r="I136" s="32">
        <f>I133+I134</f>
        <v>0</v>
      </c>
      <c r="J136" s="32">
        <f>J133+J134</f>
        <v>0</v>
      </c>
      <c r="K136" s="84"/>
      <c r="L136" s="33">
        <f>L133+L134</f>
        <v>0</v>
      </c>
    </row>
    <row r="137" spans="1:12" x14ac:dyDescent="0.35">
      <c r="A137" s="171" t="s">
        <v>39</v>
      </c>
      <c r="B137" s="172"/>
      <c r="C137" s="172"/>
      <c r="D137" s="172"/>
      <c r="E137" s="172"/>
      <c r="F137" s="34">
        <v>0</v>
      </c>
      <c r="G137" s="173" t="s">
        <v>40</v>
      </c>
      <c r="H137" s="173"/>
      <c r="I137" s="173"/>
      <c r="J137" s="173"/>
      <c r="K137" s="85"/>
      <c r="L137" s="35">
        <f>F137*L136</f>
        <v>0</v>
      </c>
    </row>
    <row r="138" spans="1:12" x14ac:dyDescent="0.35">
      <c r="A138" s="171" t="s">
        <v>41</v>
      </c>
      <c r="B138" s="172"/>
      <c r="C138" s="172"/>
      <c r="D138" s="172"/>
      <c r="E138" s="172"/>
      <c r="F138" s="36">
        <v>0</v>
      </c>
      <c r="G138" s="173" t="s">
        <v>42</v>
      </c>
      <c r="H138" s="173"/>
      <c r="I138" s="174"/>
      <c r="J138" s="174"/>
      <c r="K138" s="86"/>
      <c r="L138" s="37">
        <f>F138*(L136+L137)</f>
        <v>0</v>
      </c>
    </row>
    <row r="139" spans="1:12" x14ac:dyDescent="0.35">
      <c r="A139" s="156" t="s">
        <v>43</v>
      </c>
      <c r="B139" s="157"/>
      <c r="C139" s="157"/>
      <c r="D139" s="157"/>
      <c r="E139" s="157"/>
      <c r="F139" s="157"/>
      <c r="G139" s="157"/>
      <c r="H139" s="157"/>
      <c r="I139" s="158">
        <f>L136+L137+L138</f>
        <v>0</v>
      </c>
      <c r="J139" s="159"/>
      <c r="K139" s="159"/>
      <c r="L139" s="160"/>
    </row>
    <row r="140" spans="1:12" x14ac:dyDescent="0.35">
      <c r="G140" t="s">
        <v>44</v>
      </c>
      <c r="H140" s="38"/>
      <c r="J140" t="s">
        <v>45</v>
      </c>
      <c r="L140" s="39" t="e">
        <f>I139/H140</f>
        <v>#DIV/0!</v>
      </c>
    </row>
    <row r="142" spans="1:12" x14ac:dyDescent="0.35">
      <c r="C142" t="s">
        <v>46</v>
      </c>
    </row>
    <row r="143" spans="1:12" x14ac:dyDescent="0.35">
      <c r="C143" t="s">
        <v>92</v>
      </c>
    </row>
    <row r="145" spans="1:12" x14ac:dyDescent="0.35">
      <c r="A145" s="133" t="s">
        <v>230</v>
      </c>
      <c r="B145" s="133"/>
      <c r="C145" s="133"/>
      <c r="D145" s="133"/>
      <c r="E145" s="133"/>
      <c r="F145" s="133"/>
      <c r="G145" s="133"/>
      <c r="H145" s="133"/>
      <c r="I145" s="133"/>
      <c r="J145" s="133"/>
      <c r="K145" s="133"/>
      <c r="L145" s="133"/>
    </row>
    <row r="146" spans="1:12" ht="54.75" customHeight="1" x14ac:dyDescent="0.35">
      <c r="A146" s="131" t="s">
        <v>231</v>
      </c>
      <c r="B146" s="131"/>
      <c r="C146" s="131"/>
      <c r="D146" s="131"/>
      <c r="E146" s="131"/>
      <c r="F146" s="131"/>
      <c r="G146" s="131"/>
      <c r="H146" s="131"/>
      <c r="I146" s="131"/>
      <c r="J146" s="131"/>
      <c r="K146" s="131"/>
      <c r="L146" s="131"/>
    </row>
    <row r="147" spans="1:12" ht="37.5" customHeight="1" x14ac:dyDescent="0.35">
      <c r="A147" s="132" t="s">
        <v>232</v>
      </c>
      <c r="B147" s="132"/>
      <c r="C147" s="132"/>
      <c r="D147" s="132"/>
      <c r="E147" s="132"/>
      <c r="F147" s="132"/>
      <c r="G147" s="132"/>
      <c r="H147" s="132"/>
      <c r="I147" s="132"/>
      <c r="J147" s="132"/>
      <c r="K147" s="132"/>
      <c r="L147" s="132"/>
    </row>
    <row r="148" spans="1:12" ht="54" customHeight="1" x14ac:dyDescent="0.35">
      <c r="A148" s="131" t="s">
        <v>233</v>
      </c>
      <c r="B148" s="131"/>
      <c r="C148" s="131"/>
      <c r="D148" s="131"/>
      <c r="E148" s="131"/>
      <c r="F148" s="131"/>
      <c r="G148" s="131"/>
      <c r="H148" s="131"/>
      <c r="I148" s="131"/>
      <c r="J148" s="131"/>
      <c r="K148" s="131"/>
      <c r="L148" s="131"/>
    </row>
    <row r="149" spans="1:12" ht="35.25" customHeight="1" x14ac:dyDescent="0.35">
      <c r="A149" s="131" t="s">
        <v>234</v>
      </c>
      <c r="B149" s="131"/>
      <c r="C149" s="131"/>
      <c r="D149" s="131"/>
      <c r="E149" s="131"/>
      <c r="F149" s="131"/>
      <c r="G149" s="131"/>
      <c r="H149" s="131"/>
      <c r="I149" s="131"/>
      <c r="J149" s="131"/>
      <c r="K149" s="131"/>
      <c r="L149" s="131"/>
    </row>
    <row r="150" spans="1:12" ht="30" customHeight="1" x14ac:dyDescent="0.35">
      <c r="A150" s="131" t="s">
        <v>333</v>
      </c>
      <c r="B150" s="131"/>
      <c r="C150" s="131"/>
      <c r="D150" s="131"/>
      <c r="E150" s="131"/>
      <c r="F150" s="131"/>
      <c r="G150" s="131"/>
      <c r="H150" s="131"/>
      <c r="I150" s="131"/>
      <c r="J150" s="131"/>
      <c r="K150" s="131"/>
      <c r="L150" s="131"/>
    </row>
  </sheetData>
  <mergeCells count="183">
    <mergeCell ref="A150:L150"/>
    <mergeCell ref="A14:A18"/>
    <mergeCell ref="C14:C18"/>
    <mergeCell ref="D14:D18"/>
    <mergeCell ref="E14:E18"/>
    <mergeCell ref="L14:L18"/>
    <mergeCell ref="B14:B18"/>
    <mergeCell ref="A24:A28"/>
    <mergeCell ref="C24:C28"/>
    <mergeCell ref="D24:D28"/>
    <mergeCell ref="E24:E28"/>
    <mergeCell ref="L24:L28"/>
    <mergeCell ref="A39:A43"/>
    <mergeCell ref="C39:C43"/>
    <mergeCell ref="D39:D43"/>
    <mergeCell ref="E39:E43"/>
    <mergeCell ref="L39:L43"/>
    <mergeCell ref="A29:A33"/>
    <mergeCell ref="C29:C33"/>
    <mergeCell ref="D29:D33"/>
    <mergeCell ref="E29:E33"/>
    <mergeCell ref="L29:L33"/>
    <mergeCell ref="B19:B33"/>
    <mergeCell ref="L99:L103"/>
    <mergeCell ref="A84:A88"/>
    <mergeCell ref="B84:B88"/>
    <mergeCell ref="A89:A93"/>
    <mergeCell ref="A79:A83"/>
    <mergeCell ref="A19:A23"/>
    <mergeCell ref="C19:C23"/>
    <mergeCell ref="D19:D23"/>
    <mergeCell ref="E19:E23"/>
    <mergeCell ref="A6:L6"/>
    <mergeCell ref="A8:L8"/>
    <mergeCell ref="A10:E10"/>
    <mergeCell ref="F10:L10"/>
    <mergeCell ref="L19:L23"/>
    <mergeCell ref="K14:K18"/>
    <mergeCell ref="K19:K23"/>
    <mergeCell ref="K69:K73"/>
    <mergeCell ref="K74:K78"/>
    <mergeCell ref="K79:K83"/>
    <mergeCell ref="K89:K93"/>
    <mergeCell ref="A69:A73"/>
    <mergeCell ref="A49:A53"/>
    <mergeCell ref="B49:B63"/>
    <mergeCell ref="C49:C53"/>
    <mergeCell ref="D49:D53"/>
    <mergeCell ref="A2:C2"/>
    <mergeCell ref="D2:L2"/>
    <mergeCell ref="A3:C3"/>
    <mergeCell ref="D3:L3"/>
    <mergeCell ref="A4:C4"/>
    <mergeCell ref="D4:L4"/>
    <mergeCell ref="L69:L73"/>
    <mergeCell ref="A64:A68"/>
    <mergeCell ref="B64:B68"/>
    <mergeCell ref="C64:C68"/>
    <mergeCell ref="D64:D68"/>
    <mergeCell ref="E64:E68"/>
    <mergeCell ref="L64:L68"/>
    <mergeCell ref="B69:B73"/>
    <mergeCell ref="C69:C73"/>
    <mergeCell ref="D69:D73"/>
    <mergeCell ref="E69:E73"/>
    <mergeCell ref="C44:C48"/>
    <mergeCell ref="D44:D48"/>
    <mergeCell ref="E44:E48"/>
    <mergeCell ref="L44:L48"/>
    <mergeCell ref="B34:B48"/>
    <mergeCell ref="C13:G13"/>
    <mergeCell ref="A59:A63"/>
    <mergeCell ref="L121:L125"/>
    <mergeCell ref="A132:F133"/>
    <mergeCell ref="A134:F134"/>
    <mergeCell ref="A126:A130"/>
    <mergeCell ref="B126:B130"/>
    <mergeCell ref="C126:C130"/>
    <mergeCell ref="D126:D130"/>
    <mergeCell ref="C120:G120"/>
    <mergeCell ref="A121:A125"/>
    <mergeCell ref="B121:B125"/>
    <mergeCell ref="C121:C125"/>
    <mergeCell ref="D121:D125"/>
    <mergeCell ref="E121:E125"/>
    <mergeCell ref="E126:E130"/>
    <mergeCell ref="L126:L130"/>
    <mergeCell ref="C99:C103"/>
    <mergeCell ref="D99:D103"/>
    <mergeCell ref="E99:E103"/>
    <mergeCell ref="C84:C88"/>
    <mergeCell ref="D84:D88"/>
    <mergeCell ref="E84:E88"/>
    <mergeCell ref="L84:L88"/>
    <mergeCell ref="B89:B93"/>
    <mergeCell ref="D34:D38"/>
    <mergeCell ref="E34:E38"/>
    <mergeCell ref="L34:L38"/>
    <mergeCell ref="L54:L58"/>
    <mergeCell ref="C94:C98"/>
    <mergeCell ref="D94:D98"/>
    <mergeCell ref="E94:E98"/>
    <mergeCell ref="K84:K88"/>
    <mergeCell ref="K94:K98"/>
    <mergeCell ref="K99:K103"/>
    <mergeCell ref="L94:L98"/>
    <mergeCell ref="B79:B83"/>
    <mergeCell ref="C79:C83"/>
    <mergeCell ref="D79:D83"/>
    <mergeCell ref="E79:E83"/>
    <mergeCell ref="L79:L83"/>
    <mergeCell ref="E49:E53"/>
    <mergeCell ref="L49:L53"/>
    <mergeCell ref="A54:A58"/>
    <mergeCell ref="C54:C58"/>
    <mergeCell ref="D54:D58"/>
    <mergeCell ref="E54:E58"/>
    <mergeCell ref="C59:C63"/>
    <mergeCell ref="D59:D63"/>
    <mergeCell ref="E59:E63"/>
    <mergeCell ref="L59:L63"/>
    <mergeCell ref="A34:A38"/>
    <mergeCell ref="A44:A48"/>
    <mergeCell ref="C34:C38"/>
    <mergeCell ref="A74:A78"/>
    <mergeCell ref="A147:L147"/>
    <mergeCell ref="B110:B114"/>
    <mergeCell ref="C110:C114"/>
    <mergeCell ref="D110:D114"/>
    <mergeCell ref="C109:G109"/>
    <mergeCell ref="E115:E119"/>
    <mergeCell ref="L115:L119"/>
    <mergeCell ref="A110:A114"/>
    <mergeCell ref="E110:E114"/>
    <mergeCell ref="B74:B78"/>
    <mergeCell ref="C74:C78"/>
    <mergeCell ref="D74:D78"/>
    <mergeCell ref="E74:E78"/>
    <mergeCell ref="L74:L78"/>
    <mergeCell ref="A145:L145"/>
    <mergeCell ref="A146:L146"/>
    <mergeCell ref="A99:A103"/>
    <mergeCell ref="B99:B103"/>
    <mergeCell ref="A104:A108"/>
    <mergeCell ref="B104:B108"/>
    <mergeCell ref="C104:C108"/>
    <mergeCell ref="D104:D108"/>
    <mergeCell ref="E104:E108"/>
    <mergeCell ref="L104:L108"/>
    <mergeCell ref="A148:L148"/>
    <mergeCell ref="A149:L149"/>
    <mergeCell ref="L89:L93"/>
    <mergeCell ref="A138:E138"/>
    <mergeCell ref="G138:J138"/>
    <mergeCell ref="A139:H139"/>
    <mergeCell ref="I139:L139"/>
    <mergeCell ref="A135:F136"/>
    <mergeCell ref="A137:E137"/>
    <mergeCell ref="G137:J137"/>
    <mergeCell ref="C115:C119"/>
    <mergeCell ref="D115:D119"/>
    <mergeCell ref="L110:L114"/>
    <mergeCell ref="A115:A119"/>
    <mergeCell ref="B115:B119"/>
    <mergeCell ref="C89:C93"/>
    <mergeCell ref="D89:D93"/>
    <mergeCell ref="E89:E93"/>
    <mergeCell ref="A94:A98"/>
    <mergeCell ref="B94:B98"/>
    <mergeCell ref="K104:K108"/>
    <mergeCell ref="K110:K114"/>
    <mergeCell ref="K115:K119"/>
    <mergeCell ref="K121:K125"/>
    <mergeCell ref="K126:K130"/>
    <mergeCell ref="K29:K33"/>
    <mergeCell ref="K34:K38"/>
    <mergeCell ref="K39:K43"/>
    <mergeCell ref="K24:K28"/>
    <mergeCell ref="K44:K48"/>
    <mergeCell ref="K49:K53"/>
    <mergeCell ref="K54:K58"/>
    <mergeCell ref="K59:K63"/>
    <mergeCell ref="K64:K68"/>
  </mergeCells>
  <pageMargins left="1" right="0.25" top="0.75" bottom="0.75" header="0.3" footer="0.3"/>
  <pageSetup paperSize="9" scale="71" fitToHeight="0"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73"/>
  <sheetViews>
    <sheetView topLeftCell="A25" workbookViewId="0">
      <selection activeCell="B73" sqref="B73:D73"/>
    </sheetView>
  </sheetViews>
  <sheetFormatPr defaultRowHeight="14.5" x14ac:dyDescent="0.35"/>
  <cols>
    <col min="1" max="1" width="9.1796875" style="68"/>
    <col min="2" max="2" width="19.54296875" bestFit="1" customWidth="1"/>
    <col min="3" max="3" width="13.26953125" bestFit="1" customWidth="1"/>
    <col min="4" max="4" width="36.81640625" customWidth="1"/>
    <col min="5" max="5" width="9.1796875" style="68"/>
    <col min="6" max="6" width="13.7265625" customWidth="1"/>
    <col min="7" max="7" width="13.26953125" bestFit="1" customWidth="1"/>
  </cols>
  <sheetData>
    <row r="2" spans="1:11" ht="43.5" customHeight="1" x14ac:dyDescent="0.35">
      <c r="A2" s="239" t="s">
        <v>0</v>
      </c>
      <c r="B2" s="239"/>
      <c r="C2" s="240" t="s">
        <v>56</v>
      </c>
      <c r="D2" s="240"/>
      <c r="E2" s="240"/>
      <c r="F2" s="240"/>
      <c r="G2" s="240"/>
      <c r="H2" s="71"/>
      <c r="I2" s="71"/>
      <c r="J2" s="71"/>
      <c r="K2" s="71"/>
    </row>
    <row r="3" spans="1:11" ht="33.75" customHeight="1" x14ac:dyDescent="0.35">
      <c r="A3" s="239" t="s">
        <v>1</v>
      </c>
      <c r="B3" s="239"/>
      <c r="C3" s="240" t="s">
        <v>57</v>
      </c>
      <c r="D3" s="240"/>
      <c r="E3" s="240"/>
      <c r="F3" s="240"/>
      <c r="G3" s="240"/>
      <c r="H3" s="71"/>
      <c r="I3" s="71"/>
      <c r="J3" s="71"/>
      <c r="K3" s="71"/>
    </row>
    <row r="4" spans="1:11" ht="19.5" customHeight="1" x14ac:dyDescent="0.35">
      <c r="A4" s="239" t="s">
        <v>47</v>
      </c>
      <c r="B4" s="239"/>
      <c r="C4" s="241" t="s">
        <v>58</v>
      </c>
      <c r="D4" s="241"/>
      <c r="E4" s="241"/>
      <c r="F4" s="241"/>
      <c r="G4" s="241"/>
      <c r="H4" s="72"/>
      <c r="I4" s="72"/>
      <c r="J4" s="72"/>
      <c r="K4" s="72"/>
    </row>
    <row r="5" spans="1:11" ht="19.5" customHeight="1" thickBot="1" x14ac:dyDescent="0.4">
      <c r="A5" s="70"/>
      <c r="B5" s="70"/>
      <c r="C5" s="56"/>
      <c r="D5" s="56"/>
      <c r="E5" s="56"/>
      <c r="F5" s="56"/>
      <c r="G5" s="56"/>
      <c r="H5" s="72"/>
      <c r="I5" s="72"/>
      <c r="J5" s="72"/>
      <c r="K5" s="72"/>
    </row>
    <row r="6" spans="1:11" ht="19" thickBot="1" x14ac:dyDescent="0.4">
      <c r="A6" s="242" t="s">
        <v>181</v>
      </c>
      <c r="B6" s="243"/>
      <c r="C6" s="243"/>
      <c r="D6" s="243"/>
      <c r="E6" s="243"/>
      <c r="F6" s="243"/>
      <c r="G6" s="244"/>
    </row>
    <row r="8" spans="1:11" s="67" customFormat="1" ht="29" x14ac:dyDescent="0.35">
      <c r="A8" s="66" t="s">
        <v>142</v>
      </c>
      <c r="B8" s="66" t="s">
        <v>143</v>
      </c>
      <c r="C8" s="66" t="s">
        <v>144</v>
      </c>
      <c r="D8" s="66" t="s">
        <v>146</v>
      </c>
      <c r="E8" s="66" t="s">
        <v>145</v>
      </c>
      <c r="F8" s="69" t="s">
        <v>157</v>
      </c>
      <c r="G8" s="66" t="s">
        <v>158</v>
      </c>
    </row>
    <row r="9" spans="1:11" x14ac:dyDescent="0.35">
      <c r="A9" s="64">
        <v>1</v>
      </c>
      <c r="B9" s="245" t="s">
        <v>147</v>
      </c>
      <c r="C9" s="245" t="s">
        <v>147</v>
      </c>
      <c r="D9" s="63" t="s">
        <v>164</v>
      </c>
      <c r="E9" s="64">
        <v>2</v>
      </c>
      <c r="F9" s="245">
        <v>25</v>
      </c>
      <c r="G9" s="64">
        <f>E9*F9</f>
        <v>50</v>
      </c>
    </row>
    <row r="10" spans="1:11" x14ac:dyDescent="0.35">
      <c r="A10" s="64">
        <v>2</v>
      </c>
      <c r="B10" s="245"/>
      <c r="C10" s="245"/>
      <c r="D10" s="63" t="s">
        <v>165</v>
      </c>
      <c r="E10" s="64">
        <v>2</v>
      </c>
      <c r="F10" s="245"/>
      <c r="G10" s="64">
        <f>E10*F9</f>
        <v>50</v>
      </c>
    </row>
    <row r="11" spans="1:11" x14ac:dyDescent="0.35">
      <c r="A11" s="64">
        <v>3</v>
      </c>
      <c r="B11" s="245"/>
      <c r="C11" s="245"/>
      <c r="D11" s="63" t="s">
        <v>148</v>
      </c>
      <c r="E11" s="64">
        <v>2</v>
      </c>
      <c r="F11" s="245"/>
      <c r="G11" s="64">
        <f>E11*F9</f>
        <v>50</v>
      </c>
    </row>
    <row r="12" spans="1:11" x14ac:dyDescent="0.35">
      <c r="A12" s="64">
        <v>4</v>
      </c>
      <c r="B12" s="245"/>
      <c r="C12" s="245"/>
      <c r="D12" s="63" t="s">
        <v>151</v>
      </c>
      <c r="E12" s="64">
        <v>1</v>
      </c>
      <c r="F12" s="245"/>
      <c r="G12" s="64">
        <f>E12*F9</f>
        <v>25</v>
      </c>
    </row>
    <row r="13" spans="1:11" x14ac:dyDescent="0.35">
      <c r="A13" s="64">
        <v>5</v>
      </c>
      <c r="B13" s="245"/>
      <c r="C13" s="245"/>
      <c r="D13" s="63" t="s">
        <v>171</v>
      </c>
      <c r="E13" s="64">
        <v>1</v>
      </c>
      <c r="F13" s="245"/>
      <c r="G13" s="64">
        <f>E13*F9</f>
        <v>25</v>
      </c>
    </row>
    <row r="14" spans="1:11" x14ac:dyDescent="0.35">
      <c r="A14" s="64">
        <v>6</v>
      </c>
      <c r="B14" s="245"/>
      <c r="C14" s="245"/>
      <c r="D14" s="63" t="s">
        <v>170</v>
      </c>
      <c r="E14" s="64">
        <v>2</v>
      </c>
      <c r="F14" s="245"/>
      <c r="G14" s="64">
        <f>E14*F9</f>
        <v>50</v>
      </c>
    </row>
    <row r="15" spans="1:11" x14ac:dyDescent="0.35">
      <c r="A15" s="64">
        <v>7</v>
      </c>
      <c r="B15" s="245"/>
      <c r="C15" s="245"/>
      <c r="D15" s="63" t="s">
        <v>152</v>
      </c>
      <c r="E15" s="64">
        <v>1</v>
      </c>
      <c r="F15" s="245"/>
      <c r="G15" s="64">
        <f>E15*F9</f>
        <v>25</v>
      </c>
    </row>
    <row r="16" spans="1:11" x14ac:dyDescent="0.35">
      <c r="A16" s="64">
        <v>8</v>
      </c>
      <c r="B16" s="245"/>
      <c r="C16" s="245"/>
      <c r="D16" s="63" t="s">
        <v>153</v>
      </c>
      <c r="E16" s="64">
        <v>1</v>
      </c>
      <c r="F16" s="245"/>
      <c r="G16" s="64">
        <f>E16*F9</f>
        <v>25</v>
      </c>
    </row>
    <row r="17" spans="1:7" x14ac:dyDescent="0.35">
      <c r="A17" s="64">
        <v>9</v>
      </c>
      <c r="B17" s="245"/>
      <c r="C17" s="245" t="s">
        <v>149</v>
      </c>
      <c r="D17" s="63" t="s">
        <v>175</v>
      </c>
      <c r="E17" s="64">
        <v>1</v>
      </c>
      <c r="F17" s="245"/>
      <c r="G17" s="64">
        <f>E17*F9</f>
        <v>25</v>
      </c>
    </row>
    <row r="18" spans="1:7" x14ac:dyDescent="0.35">
      <c r="A18" s="64">
        <v>10</v>
      </c>
      <c r="B18" s="245"/>
      <c r="C18" s="245"/>
      <c r="D18" s="63" t="s">
        <v>150</v>
      </c>
      <c r="E18" s="64">
        <v>1</v>
      </c>
      <c r="F18" s="245"/>
      <c r="G18" s="64">
        <f>E18*F9</f>
        <v>25</v>
      </c>
    </row>
    <row r="19" spans="1:7" x14ac:dyDescent="0.35">
      <c r="A19" s="64">
        <v>11</v>
      </c>
      <c r="B19" s="245"/>
      <c r="C19" s="245" t="s">
        <v>154</v>
      </c>
      <c r="D19" s="63" t="s">
        <v>155</v>
      </c>
      <c r="E19" s="64">
        <v>1</v>
      </c>
      <c r="F19" s="245"/>
      <c r="G19" s="64">
        <f>E19*F9</f>
        <v>25</v>
      </c>
    </row>
    <row r="20" spans="1:7" x14ac:dyDescent="0.35">
      <c r="A20" s="64">
        <v>12</v>
      </c>
      <c r="B20" s="245"/>
      <c r="C20" s="245"/>
      <c r="D20" s="63" t="s">
        <v>178</v>
      </c>
      <c r="E20" s="64">
        <v>1</v>
      </c>
      <c r="F20" s="245"/>
      <c r="G20" s="64">
        <f>E20*F9</f>
        <v>25</v>
      </c>
    </row>
    <row r="21" spans="1:7" x14ac:dyDescent="0.35">
      <c r="A21" s="64">
        <v>13</v>
      </c>
      <c r="B21" s="245"/>
      <c r="C21" s="245"/>
      <c r="D21" s="63" t="s">
        <v>177</v>
      </c>
      <c r="E21" s="64">
        <v>1</v>
      </c>
      <c r="F21" s="245"/>
      <c r="G21" s="64">
        <f>E21*F9</f>
        <v>25</v>
      </c>
    </row>
    <row r="22" spans="1:7" x14ac:dyDescent="0.35">
      <c r="A22" s="64">
        <v>14</v>
      </c>
      <c r="B22" s="245"/>
      <c r="C22" s="245"/>
      <c r="D22" s="63" t="s">
        <v>176</v>
      </c>
      <c r="E22" s="64">
        <v>1</v>
      </c>
      <c r="F22" s="245"/>
      <c r="G22" s="64">
        <f>E22*F9</f>
        <v>25</v>
      </c>
    </row>
    <row r="23" spans="1:7" x14ac:dyDescent="0.35">
      <c r="A23" s="64">
        <v>15</v>
      </c>
      <c r="B23" s="245"/>
      <c r="C23" s="245"/>
      <c r="D23" s="63" t="s">
        <v>166</v>
      </c>
      <c r="E23" s="64">
        <v>1</v>
      </c>
      <c r="F23" s="245"/>
      <c r="G23" s="64">
        <f>E23*F9</f>
        <v>25</v>
      </c>
    </row>
    <row r="24" spans="1:7" x14ac:dyDescent="0.35">
      <c r="A24" s="64">
        <v>16</v>
      </c>
      <c r="B24" s="245"/>
      <c r="C24" s="245"/>
      <c r="D24" s="63" t="s">
        <v>156</v>
      </c>
      <c r="E24" s="64">
        <v>1</v>
      </c>
      <c r="F24" s="245"/>
      <c r="G24" s="64">
        <f>E24*F9</f>
        <v>25</v>
      </c>
    </row>
    <row r="25" spans="1:7" x14ac:dyDescent="0.35">
      <c r="A25" s="64">
        <v>17</v>
      </c>
      <c r="B25" s="245"/>
      <c r="C25" s="245"/>
      <c r="D25" s="63" t="s">
        <v>150</v>
      </c>
      <c r="E25" s="64">
        <v>1</v>
      </c>
      <c r="F25" s="245"/>
      <c r="G25" s="64">
        <f>E25*F9</f>
        <v>25</v>
      </c>
    </row>
    <row r="26" spans="1:7" x14ac:dyDescent="0.35">
      <c r="A26" s="64">
        <v>18</v>
      </c>
      <c r="B26" s="245"/>
      <c r="C26" s="245"/>
      <c r="D26" s="65" t="s">
        <v>179</v>
      </c>
      <c r="E26" s="64">
        <v>1</v>
      </c>
      <c r="F26" s="245"/>
      <c r="G26" s="64">
        <f>E26*F9</f>
        <v>25</v>
      </c>
    </row>
    <row r="27" spans="1:7" ht="29" x14ac:dyDescent="0.35">
      <c r="A27" s="64">
        <v>19</v>
      </c>
      <c r="B27" s="245"/>
      <c r="C27" s="245"/>
      <c r="D27" s="65" t="s">
        <v>167</v>
      </c>
      <c r="E27" s="64">
        <v>1</v>
      </c>
      <c r="F27" s="245"/>
      <c r="G27" s="64">
        <f>E27*F9</f>
        <v>25</v>
      </c>
    </row>
    <row r="28" spans="1:7" x14ac:dyDescent="0.35">
      <c r="A28" s="64">
        <v>20</v>
      </c>
      <c r="B28" s="247" t="s">
        <v>168</v>
      </c>
      <c r="C28" s="245" t="s">
        <v>147</v>
      </c>
      <c r="D28" s="63" t="s">
        <v>164</v>
      </c>
      <c r="E28" s="64">
        <v>2</v>
      </c>
      <c r="F28" s="245">
        <v>2</v>
      </c>
      <c r="G28" s="64">
        <f>E28*F28</f>
        <v>4</v>
      </c>
    </row>
    <row r="29" spans="1:7" x14ac:dyDescent="0.35">
      <c r="A29" s="64">
        <v>21</v>
      </c>
      <c r="B29" s="245"/>
      <c r="C29" s="245"/>
      <c r="D29" s="63" t="s">
        <v>165</v>
      </c>
      <c r="E29" s="64">
        <v>2</v>
      </c>
      <c r="F29" s="245"/>
      <c r="G29" s="64">
        <f>E29*F28</f>
        <v>4</v>
      </c>
    </row>
    <row r="30" spans="1:7" x14ac:dyDescent="0.35">
      <c r="A30" s="64">
        <v>22</v>
      </c>
      <c r="B30" s="245"/>
      <c r="C30" s="245"/>
      <c r="D30" s="63" t="s">
        <v>148</v>
      </c>
      <c r="E30" s="64">
        <v>2</v>
      </c>
      <c r="F30" s="245"/>
      <c r="G30" s="64">
        <f>E30*F28</f>
        <v>4</v>
      </c>
    </row>
    <row r="31" spans="1:7" x14ac:dyDescent="0.35">
      <c r="A31" s="64">
        <v>23</v>
      </c>
      <c r="B31" s="245"/>
      <c r="C31" s="245"/>
      <c r="D31" s="63" t="s">
        <v>151</v>
      </c>
      <c r="E31" s="64">
        <v>1</v>
      </c>
      <c r="F31" s="245"/>
      <c r="G31" s="64">
        <f>E31*F28</f>
        <v>2</v>
      </c>
    </row>
    <row r="32" spans="1:7" x14ac:dyDescent="0.35">
      <c r="A32" s="64">
        <v>24</v>
      </c>
      <c r="B32" s="245"/>
      <c r="C32" s="245"/>
      <c r="D32" s="63" t="s">
        <v>171</v>
      </c>
      <c r="E32" s="64">
        <v>1</v>
      </c>
      <c r="F32" s="245"/>
      <c r="G32" s="64">
        <f>E32*F28</f>
        <v>2</v>
      </c>
    </row>
    <row r="33" spans="1:7" x14ac:dyDescent="0.35">
      <c r="A33" s="64">
        <v>25</v>
      </c>
      <c r="B33" s="245"/>
      <c r="C33" s="245"/>
      <c r="D33" s="63" t="s">
        <v>170</v>
      </c>
      <c r="E33" s="64">
        <v>2</v>
      </c>
      <c r="F33" s="245"/>
      <c r="G33" s="64">
        <f>E33*F28</f>
        <v>4</v>
      </c>
    </row>
    <row r="34" spans="1:7" x14ac:dyDescent="0.35">
      <c r="A34" s="64">
        <v>26</v>
      </c>
      <c r="B34" s="245"/>
      <c r="C34" s="245"/>
      <c r="D34" s="63" t="s">
        <v>152</v>
      </c>
      <c r="E34" s="64">
        <v>1</v>
      </c>
      <c r="F34" s="245"/>
      <c r="G34" s="64">
        <f>E34*F28</f>
        <v>2</v>
      </c>
    </row>
    <row r="35" spans="1:7" x14ac:dyDescent="0.35">
      <c r="A35" s="64">
        <v>27</v>
      </c>
      <c r="B35" s="245"/>
      <c r="C35" s="245"/>
      <c r="D35" s="63" t="s">
        <v>153</v>
      </c>
      <c r="E35" s="64">
        <v>1</v>
      </c>
      <c r="F35" s="245"/>
      <c r="G35" s="64">
        <f>E35*F28</f>
        <v>2</v>
      </c>
    </row>
    <row r="36" spans="1:7" x14ac:dyDescent="0.35">
      <c r="A36" s="64">
        <v>28</v>
      </c>
      <c r="B36" s="245"/>
      <c r="C36" s="245" t="s">
        <v>149</v>
      </c>
      <c r="D36" s="63" t="s">
        <v>175</v>
      </c>
      <c r="E36" s="64">
        <v>1</v>
      </c>
      <c r="F36" s="245"/>
      <c r="G36" s="64">
        <f>E36*F28</f>
        <v>2</v>
      </c>
    </row>
    <row r="37" spans="1:7" x14ac:dyDescent="0.35">
      <c r="A37" s="64">
        <v>29</v>
      </c>
      <c r="B37" s="245"/>
      <c r="C37" s="245"/>
      <c r="D37" s="63" t="s">
        <v>150</v>
      </c>
      <c r="E37" s="64">
        <v>1</v>
      </c>
      <c r="F37" s="245"/>
      <c r="G37" s="64">
        <f>E37*F28</f>
        <v>2</v>
      </c>
    </row>
    <row r="38" spans="1:7" x14ac:dyDescent="0.35">
      <c r="A38" s="64">
        <v>30</v>
      </c>
      <c r="B38" s="245"/>
      <c r="C38" s="245" t="s">
        <v>154</v>
      </c>
      <c r="D38" s="63" t="s">
        <v>155</v>
      </c>
      <c r="E38" s="64">
        <v>1</v>
      </c>
      <c r="F38" s="245"/>
      <c r="G38" s="64">
        <f>E38*F28</f>
        <v>2</v>
      </c>
    </row>
    <row r="39" spans="1:7" x14ac:dyDescent="0.35">
      <c r="A39" s="64">
        <v>31</v>
      </c>
      <c r="B39" s="245"/>
      <c r="C39" s="245"/>
      <c r="D39" s="63" t="s">
        <v>178</v>
      </c>
      <c r="E39" s="64">
        <v>1</v>
      </c>
      <c r="F39" s="245"/>
      <c r="G39" s="64">
        <f>E39*F28</f>
        <v>2</v>
      </c>
    </row>
    <row r="40" spans="1:7" x14ac:dyDescent="0.35">
      <c r="A40" s="64">
        <v>32</v>
      </c>
      <c r="B40" s="245"/>
      <c r="C40" s="245"/>
      <c r="D40" s="63" t="s">
        <v>177</v>
      </c>
      <c r="E40" s="64">
        <v>1</v>
      </c>
      <c r="F40" s="245"/>
      <c r="G40" s="64">
        <f>E40*F28</f>
        <v>2</v>
      </c>
    </row>
    <row r="41" spans="1:7" x14ac:dyDescent="0.35">
      <c r="A41" s="64">
        <v>33</v>
      </c>
      <c r="B41" s="245"/>
      <c r="C41" s="245"/>
      <c r="D41" s="63" t="s">
        <v>176</v>
      </c>
      <c r="E41" s="64">
        <v>1</v>
      </c>
      <c r="F41" s="245"/>
      <c r="G41" s="64">
        <f>E41*F28</f>
        <v>2</v>
      </c>
    </row>
    <row r="42" spans="1:7" x14ac:dyDescent="0.35">
      <c r="A42" s="64">
        <v>34</v>
      </c>
      <c r="B42" s="245"/>
      <c r="C42" s="245"/>
      <c r="D42" s="63" t="s">
        <v>166</v>
      </c>
      <c r="E42" s="64">
        <v>1</v>
      </c>
      <c r="F42" s="245"/>
      <c r="G42" s="64">
        <f>E42*F28</f>
        <v>2</v>
      </c>
    </row>
    <row r="43" spans="1:7" x14ac:dyDescent="0.35">
      <c r="A43" s="64">
        <v>35</v>
      </c>
      <c r="B43" s="245"/>
      <c r="C43" s="245"/>
      <c r="D43" s="63" t="s">
        <v>156</v>
      </c>
      <c r="E43" s="64">
        <v>1</v>
      </c>
      <c r="F43" s="245"/>
      <c r="G43" s="64">
        <f>E43*F28</f>
        <v>2</v>
      </c>
    </row>
    <row r="44" spans="1:7" x14ac:dyDescent="0.35">
      <c r="A44" s="64">
        <v>36</v>
      </c>
      <c r="B44" s="245"/>
      <c r="C44" s="245"/>
      <c r="D44" s="63" t="s">
        <v>150</v>
      </c>
      <c r="E44" s="64">
        <v>1</v>
      </c>
      <c r="F44" s="245"/>
      <c r="G44" s="64">
        <f>E44*F28</f>
        <v>2</v>
      </c>
    </row>
    <row r="45" spans="1:7" x14ac:dyDescent="0.35">
      <c r="A45" s="64">
        <v>37</v>
      </c>
      <c r="B45" s="245"/>
      <c r="C45" s="245"/>
      <c r="D45" s="63" t="s">
        <v>169</v>
      </c>
      <c r="E45" s="64">
        <v>1</v>
      </c>
      <c r="F45" s="245"/>
      <c r="G45" s="64">
        <f>E45*F28</f>
        <v>2</v>
      </c>
    </row>
    <row r="46" spans="1:7" x14ac:dyDescent="0.35">
      <c r="A46" s="64">
        <v>38</v>
      </c>
      <c r="B46" s="245"/>
      <c r="C46" s="245"/>
      <c r="D46" s="65" t="s">
        <v>179</v>
      </c>
      <c r="E46" s="64">
        <v>1</v>
      </c>
      <c r="F46" s="245"/>
      <c r="G46" s="64">
        <f>E46*F28</f>
        <v>2</v>
      </c>
    </row>
    <row r="47" spans="1:7" ht="29" x14ac:dyDescent="0.35">
      <c r="A47" s="64">
        <v>39</v>
      </c>
      <c r="B47" s="245"/>
      <c r="C47" s="245"/>
      <c r="D47" s="65" t="s">
        <v>167</v>
      </c>
      <c r="E47" s="64">
        <v>1</v>
      </c>
      <c r="F47" s="245"/>
      <c r="G47" s="64">
        <f>E47*F28</f>
        <v>2</v>
      </c>
    </row>
    <row r="48" spans="1:7" x14ac:dyDescent="0.35">
      <c r="A48" s="64">
        <v>40</v>
      </c>
      <c r="B48" s="245" t="s">
        <v>159</v>
      </c>
      <c r="C48" s="245" t="s">
        <v>160</v>
      </c>
      <c r="D48" s="63" t="s">
        <v>162</v>
      </c>
      <c r="E48" s="64">
        <v>1</v>
      </c>
      <c r="F48" s="245">
        <v>109</v>
      </c>
      <c r="G48" s="64">
        <f>E48*F48</f>
        <v>109</v>
      </c>
    </row>
    <row r="49" spans="1:7" x14ac:dyDescent="0.35">
      <c r="A49" s="64">
        <v>41</v>
      </c>
      <c r="B49" s="245"/>
      <c r="C49" s="245"/>
      <c r="D49" s="63" t="s">
        <v>163</v>
      </c>
      <c r="E49" s="64">
        <v>1</v>
      </c>
      <c r="F49" s="245"/>
      <c r="G49" s="64">
        <f>E49*F48</f>
        <v>109</v>
      </c>
    </row>
    <row r="50" spans="1:7" x14ac:dyDescent="0.35">
      <c r="A50" s="64">
        <v>42</v>
      </c>
      <c r="B50" s="245"/>
      <c r="C50" s="245"/>
      <c r="D50" s="63" t="s">
        <v>151</v>
      </c>
      <c r="E50" s="64">
        <v>1</v>
      </c>
      <c r="F50" s="245"/>
      <c r="G50" s="64">
        <f>E50*F48</f>
        <v>109</v>
      </c>
    </row>
    <row r="51" spans="1:7" x14ac:dyDescent="0.35">
      <c r="A51" s="64">
        <v>43</v>
      </c>
      <c r="B51" s="245"/>
      <c r="C51" s="245"/>
      <c r="D51" s="63" t="s">
        <v>170</v>
      </c>
      <c r="E51" s="64">
        <v>2</v>
      </c>
      <c r="F51" s="245"/>
      <c r="G51" s="64">
        <f>E51*F48</f>
        <v>218</v>
      </c>
    </row>
    <row r="52" spans="1:7" x14ac:dyDescent="0.35">
      <c r="A52" s="64">
        <v>44</v>
      </c>
      <c r="B52" s="245"/>
      <c r="C52" s="245"/>
      <c r="D52" s="63" t="s">
        <v>175</v>
      </c>
      <c r="E52" s="64">
        <v>1</v>
      </c>
      <c r="F52" s="245"/>
      <c r="G52" s="64">
        <f>E52*F48</f>
        <v>109</v>
      </c>
    </row>
    <row r="53" spans="1:7" x14ac:dyDescent="0.35">
      <c r="A53" s="64">
        <v>45</v>
      </c>
      <c r="B53" s="245"/>
      <c r="C53" s="245"/>
      <c r="D53" s="63" t="s">
        <v>171</v>
      </c>
      <c r="E53" s="64">
        <v>1</v>
      </c>
      <c r="F53" s="245"/>
      <c r="G53" s="64">
        <f>E53*F48</f>
        <v>109</v>
      </c>
    </row>
    <row r="54" spans="1:7" x14ac:dyDescent="0.35">
      <c r="A54" s="64">
        <v>46</v>
      </c>
      <c r="B54" s="245"/>
      <c r="C54" s="245"/>
      <c r="D54" s="63" t="s">
        <v>152</v>
      </c>
      <c r="E54" s="64">
        <v>1</v>
      </c>
      <c r="F54" s="245"/>
      <c r="G54" s="64">
        <f>E54*F48</f>
        <v>109</v>
      </c>
    </row>
    <row r="55" spans="1:7" x14ac:dyDescent="0.35">
      <c r="A55" s="64">
        <v>47</v>
      </c>
      <c r="B55" s="245"/>
      <c r="C55" s="245"/>
      <c r="D55" s="63" t="s">
        <v>153</v>
      </c>
      <c r="E55" s="64">
        <v>1</v>
      </c>
      <c r="F55" s="245"/>
      <c r="G55" s="64">
        <f>E55*F48</f>
        <v>109</v>
      </c>
    </row>
    <row r="56" spans="1:7" x14ac:dyDescent="0.35">
      <c r="A56" s="64">
        <v>48</v>
      </c>
      <c r="B56" s="245"/>
      <c r="C56" s="245" t="s">
        <v>161</v>
      </c>
      <c r="D56" s="63" t="s">
        <v>173</v>
      </c>
      <c r="E56" s="64">
        <v>1</v>
      </c>
      <c r="F56" s="245"/>
      <c r="G56" s="64">
        <f>E56*F48</f>
        <v>109</v>
      </c>
    </row>
    <row r="57" spans="1:7" x14ac:dyDescent="0.35">
      <c r="A57" s="64">
        <v>49</v>
      </c>
      <c r="B57" s="245"/>
      <c r="C57" s="245"/>
      <c r="D57" s="63" t="s">
        <v>174</v>
      </c>
      <c r="E57" s="64">
        <v>1</v>
      </c>
      <c r="F57" s="245"/>
      <c r="G57" s="64">
        <f>E57*F48</f>
        <v>109</v>
      </c>
    </row>
    <row r="58" spans="1:7" x14ac:dyDescent="0.35">
      <c r="A58" s="64">
        <v>50</v>
      </c>
      <c r="B58" s="245"/>
      <c r="C58" s="245"/>
      <c r="D58" s="63" t="s">
        <v>148</v>
      </c>
      <c r="E58" s="64">
        <v>2</v>
      </c>
      <c r="F58" s="245"/>
      <c r="G58" s="64">
        <f>E58*F48</f>
        <v>218</v>
      </c>
    </row>
    <row r="59" spans="1:7" x14ac:dyDescent="0.35">
      <c r="A59" s="64">
        <v>51</v>
      </c>
      <c r="B59" s="245"/>
      <c r="C59" s="245"/>
      <c r="D59" s="63" t="s">
        <v>153</v>
      </c>
      <c r="E59" s="64">
        <v>1</v>
      </c>
      <c r="F59" s="245"/>
      <c r="G59" s="64">
        <f>E59*F48</f>
        <v>109</v>
      </c>
    </row>
    <row r="60" spans="1:7" x14ac:dyDescent="0.35">
      <c r="A60" s="64">
        <v>52</v>
      </c>
      <c r="B60" s="245"/>
      <c r="C60" s="245" t="s">
        <v>149</v>
      </c>
      <c r="D60" s="63" t="s">
        <v>175</v>
      </c>
      <c r="E60" s="64">
        <v>1</v>
      </c>
      <c r="F60" s="245"/>
      <c r="G60" s="64">
        <f>E60*F48</f>
        <v>109</v>
      </c>
    </row>
    <row r="61" spans="1:7" x14ac:dyDescent="0.35">
      <c r="A61" s="64">
        <v>53</v>
      </c>
      <c r="B61" s="245"/>
      <c r="C61" s="245"/>
      <c r="D61" s="63" t="s">
        <v>150</v>
      </c>
      <c r="E61" s="64">
        <v>1</v>
      </c>
      <c r="F61" s="245"/>
      <c r="G61" s="64">
        <f>E61*F48</f>
        <v>109</v>
      </c>
    </row>
    <row r="62" spans="1:7" x14ac:dyDescent="0.35">
      <c r="A62" s="64">
        <v>54</v>
      </c>
      <c r="B62" s="245"/>
      <c r="C62" s="245" t="s">
        <v>154</v>
      </c>
      <c r="D62" s="63" t="s">
        <v>155</v>
      </c>
      <c r="E62" s="64">
        <v>1</v>
      </c>
      <c r="F62" s="245"/>
      <c r="G62" s="64">
        <f>E62*F48</f>
        <v>109</v>
      </c>
    </row>
    <row r="63" spans="1:7" x14ac:dyDescent="0.35">
      <c r="A63" s="64">
        <v>55</v>
      </c>
      <c r="B63" s="245"/>
      <c r="C63" s="245"/>
      <c r="D63" s="63" t="s">
        <v>178</v>
      </c>
      <c r="E63" s="64">
        <v>1</v>
      </c>
      <c r="F63" s="245"/>
      <c r="G63" s="64">
        <f>E63*F48</f>
        <v>109</v>
      </c>
    </row>
    <row r="64" spans="1:7" x14ac:dyDescent="0.35">
      <c r="A64" s="64">
        <v>56</v>
      </c>
      <c r="B64" s="245"/>
      <c r="C64" s="245"/>
      <c r="D64" s="63" t="s">
        <v>177</v>
      </c>
      <c r="E64" s="64">
        <v>1</v>
      </c>
      <c r="F64" s="245"/>
      <c r="G64" s="64">
        <f>E64*F48</f>
        <v>109</v>
      </c>
    </row>
    <row r="65" spans="1:7" x14ac:dyDescent="0.35">
      <c r="A65" s="64">
        <v>57</v>
      </c>
      <c r="B65" s="245"/>
      <c r="C65" s="245"/>
      <c r="D65" s="63" t="s">
        <v>176</v>
      </c>
      <c r="E65" s="64">
        <v>1</v>
      </c>
      <c r="F65" s="245"/>
      <c r="G65" s="64">
        <f>E65*F48</f>
        <v>109</v>
      </c>
    </row>
    <row r="66" spans="1:7" x14ac:dyDescent="0.35">
      <c r="A66" s="64">
        <v>58</v>
      </c>
      <c r="B66" s="245"/>
      <c r="C66" s="245"/>
      <c r="D66" s="63" t="s">
        <v>166</v>
      </c>
      <c r="E66" s="64">
        <v>1</v>
      </c>
      <c r="F66" s="245"/>
      <c r="G66" s="64">
        <f>E66*F48</f>
        <v>109</v>
      </c>
    </row>
    <row r="67" spans="1:7" x14ac:dyDescent="0.35">
      <c r="A67" s="64">
        <v>59</v>
      </c>
      <c r="B67" s="245"/>
      <c r="C67" s="245"/>
      <c r="D67" s="63" t="s">
        <v>156</v>
      </c>
      <c r="E67" s="64">
        <v>1</v>
      </c>
      <c r="F67" s="245"/>
      <c r="G67" s="64">
        <f>E67*F48</f>
        <v>109</v>
      </c>
    </row>
    <row r="68" spans="1:7" x14ac:dyDescent="0.35">
      <c r="A68" s="64">
        <v>60</v>
      </c>
      <c r="B68" s="245"/>
      <c r="C68" s="245"/>
      <c r="D68" s="63" t="s">
        <v>150</v>
      </c>
      <c r="E68" s="64">
        <v>1</v>
      </c>
      <c r="F68" s="245"/>
      <c r="G68" s="64">
        <f>E68*F48</f>
        <v>109</v>
      </c>
    </row>
    <row r="69" spans="1:7" x14ac:dyDescent="0.35">
      <c r="A69" s="64">
        <v>61</v>
      </c>
      <c r="B69" s="245"/>
      <c r="C69" s="245"/>
      <c r="D69" s="65" t="s">
        <v>179</v>
      </c>
      <c r="E69" s="64">
        <v>1</v>
      </c>
      <c r="F69" s="245"/>
      <c r="G69" s="64">
        <f>E69*F48</f>
        <v>109</v>
      </c>
    </row>
    <row r="70" spans="1:7" ht="29" x14ac:dyDescent="0.35">
      <c r="A70" s="64">
        <v>62</v>
      </c>
      <c r="B70" s="245"/>
      <c r="C70" s="245"/>
      <c r="D70" s="65" t="s">
        <v>167</v>
      </c>
      <c r="E70" s="64">
        <v>1</v>
      </c>
      <c r="F70" s="245"/>
      <c r="G70" s="64">
        <f>E70*F48</f>
        <v>109</v>
      </c>
    </row>
    <row r="72" spans="1:7" x14ac:dyDescent="0.35">
      <c r="A72"/>
      <c r="B72" s="246" t="s">
        <v>46</v>
      </c>
      <c r="C72" s="246"/>
      <c r="D72" s="246"/>
      <c r="E72"/>
    </row>
    <row r="73" spans="1:7" x14ac:dyDescent="0.35">
      <c r="A73"/>
      <c r="B73" s="246" t="s">
        <v>92</v>
      </c>
      <c r="C73" s="246"/>
      <c r="D73" s="246"/>
      <c r="E73"/>
    </row>
  </sheetData>
  <mergeCells count="25">
    <mergeCell ref="B72:D72"/>
    <mergeCell ref="B73:D73"/>
    <mergeCell ref="B28:B47"/>
    <mergeCell ref="C28:C35"/>
    <mergeCell ref="F28:F47"/>
    <mergeCell ref="C36:C37"/>
    <mergeCell ref="C38:C47"/>
    <mergeCell ref="B48:B70"/>
    <mergeCell ref="C48:C55"/>
    <mergeCell ref="F48:F70"/>
    <mergeCell ref="C56:C59"/>
    <mergeCell ref="C60:C61"/>
    <mergeCell ref="C62:C70"/>
    <mergeCell ref="A6:G6"/>
    <mergeCell ref="B9:B27"/>
    <mergeCell ref="C9:C16"/>
    <mergeCell ref="F9:F27"/>
    <mergeCell ref="C17:C18"/>
    <mergeCell ref="C19:C27"/>
    <mergeCell ref="A2:B2"/>
    <mergeCell ref="C2:G2"/>
    <mergeCell ref="A3:B3"/>
    <mergeCell ref="C3:G3"/>
    <mergeCell ref="A4:B4"/>
    <mergeCell ref="C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2"/>
  <sheetViews>
    <sheetView zoomScaleNormal="100" workbookViewId="0">
      <selection activeCell="B29" sqref="B29:B39"/>
    </sheetView>
  </sheetViews>
  <sheetFormatPr defaultRowHeight="14.5" x14ac:dyDescent="0.35"/>
  <cols>
    <col min="1" max="1" width="9.1796875" style="68"/>
    <col min="2" max="2" width="19.54296875" bestFit="1" customWidth="1"/>
    <col min="3" max="3" width="13.26953125" bestFit="1" customWidth="1"/>
    <col min="4" max="4" width="36.81640625" customWidth="1"/>
    <col min="5" max="5" width="9.1796875" style="68"/>
    <col min="6" max="6" width="13.7265625" customWidth="1"/>
    <col min="7" max="7" width="13.26953125" bestFit="1" customWidth="1"/>
  </cols>
  <sheetData>
    <row r="2" spans="1:11" ht="43.5" customHeight="1" x14ac:dyDescent="0.35">
      <c r="A2" s="239" t="s">
        <v>0</v>
      </c>
      <c r="B2" s="239"/>
      <c r="C2" s="240" t="s">
        <v>56</v>
      </c>
      <c r="D2" s="240"/>
      <c r="E2" s="240"/>
      <c r="F2" s="240"/>
      <c r="G2" s="240"/>
      <c r="H2" s="71"/>
      <c r="I2" s="71"/>
      <c r="J2" s="71"/>
      <c r="K2" s="71"/>
    </row>
    <row r="3" spans="1:11" ht="33.75" customHeight="1" x14ac:dyDescent="0.35">
      <c r="A3" s="239" t="s">
        <v>1</v>
      </c>
      <c r="B3" s="239"/>
      <c r="C3" s="240" t="s">
        <v>57</v>
      </c>
      <c r="D3" s="240"/>
      <c r="E3" s="240"/>
      <c r="F3" s="240"/>
      <c r="G3" s="240"/>
      <c r="H3" s="71"/>
      <c r="I3" s="71"/>
      <c r="J3" s="71"/>
      <c r="K3" s="71"/>
    </row>
    <row r="4" spans="1:11" ht="19.5" customHeight="1" x14ac:dyDescent="0.35">
      <c r="A4" s="239" t="s">
        <v>47</v>
      </c>
      <c r="B4" s="239"/>
      <c r="C4" s="241" t="s">
        <v>58</v>
      </c>
      <c r="D4" s="241"/>
      <c r="E4" s="241"/>
      <c r="F4" s="241"/>
      <c r="G4" s="241"/>
      <c r="H4" s="72"/>
      <c r="I4" s="72"/>
      <c r="J4" s="72"/>
      <c r="K4" s="72"/>
    </row>
    <row r="5" spans="1:11" ht="19.5" customHeight="1" thickBot="1" x14ac:dyDescent="0.4">
      <c r="A5" s="70"/>
      <c r="B5" s="70"/>
      <c r="C5" s="56"/>
      <c r="D5" s="56"/>
      <c r="E5" s="56"/>
      <c r="F5" s="56"/>
      <c r="G5" s="56"/>
      <c r="H5" s="72"/>
      <c r="I5" s="72"/>
      <c r="J5" s="72"/>
      <c r="K5" s="72"/>
    </row>
    <row r="6" spans="1:11" ht="19" thickBot="1" x14ac:dyDescent="0.4">
      <c r="A6" s="242" t="s">
        <v>180</v>
      </c>
      <c r="B6" s="243"/>
      <c r="C6" s="243"/>
      <c r="D6" s="243"/>
      <c r="E6" s="243"/>
      <c r="F6" s="243"/>
      <c r="G6" s="244"/>
    </row>
    <row r="8" spans="1:11" s="67" customFormat="1" ht="29" x14ac:dyDescent="0.35">
      <c r="A8" s="66" t="s">
        <v>142</v>
      </c>
      <c r="B8" s="66" t="s">
        <v>143</v>
      </c>
      <c r="C8" s="66" t="s">
        <v>144</v>
      </c>
      <c r="D8" s="66" t="s">
        <v>146</v>
      </c>
      <c r="E8" s="66" t="s">
        <v>145</v>
      </c>
      <c r="F8" s="69" t="s">
        <v>157</v>
      </c>
      <c r="G8" s="66" t="s">
        <v>158</v>
      </c>
    </row>
    <row r="9" spans="1:11" x14ac:dyDescent="0.35">
      <c r="A9" s="64">
        <v>1</v>
      </c>
      <c r="B9" s="245" t="s">
        <v>147</v>
      </c>
      <c r="C9" s="245" t="s">
        <v>147</v>
      </c>
      <c r="D9" s="63" t="s">
        <v>164</v>
      </c>
      <c r="E9" s="64">
        <v>2</v>
      </c>
      <c r="F9" s="245">
        <v>25</v>
      </c>
      <c r="G9" s="64">
        <f>E9*F9</f>
        <v>50</v>
      </c>
    </row>
    <row r="10" spans="1:11" x14ac:dyDescent="0.35">
      <c r="A10" s="64">
        <v>2</v>
      </c>
      <c r="B10" s="245"/>
      <c r="C10" s="245"/>
      <c r="D10" s="63" t="s">
        <v>148</v>
      </c>
      <c r="E10" s="64">
        <v>2</v>
      </c>
      <c r="F10" s="245"/>
      <c r="G10" s="64">
        <f>E10*F9</f>
        <v>50</v>
      </c>
    </row>
    <row r="11" spans="1:11" x14ac:dyDescent="0.35">
      <c r="A11" s="64">
        <v>3</v>
      </c>
      <c r="B11" s="245"/>
      <c r="C11" s="245"/>
      <c r="D11" s="63" t="s">
        <v>151</v>
      </c>
      <c r="E11" s="64">
        <v>1</v>
      </c>
      <c r="F11" s="245"/>
      <c r="G11" s="64">
        <f>E11*F9</f>
        <v>25</v>
      </c>
    </row>
    <row r="12" spans="1:11" x14ac:dyDescent="0.35">
      <c r="A12" s="64">
        <v>4</v>
      </c>
      <c r="B12" s="245"/>
      <c r="C12" s="245"/>
      <c r="D12" s="63" t="s">
        <v>170</v>
      </c>
      <c r="E12" s="64">
        <v>2</v>
      </c>
      <c r="F12" s="245"/>
      <c r="G12" s="64">
        <f>E12*F9</f>
        <v>50</v>
      </c>
    </row>
    <row r="13" spans="1:11" x14ac:dyDescent="0.35">
      <c r="A13" s="64">
        <v>5</v>
      </c>
      <c r="B13" s="245"/>
      <c r="C13" s="245"/>
      <c r="D13" s="63" t="s">
        <v>152</v>
      </c>
      <c r="E13" s="64">
        <v>1</v>
      </c>
      <c r="F13" s="245"/>
      <c r="G13" s="64">
        <f>E13*F9</f>
        <v>25</v>
      </c>
    </row>
    <row r="14" spans="1:11" x14ac:dyDescent="0.35">
      <c r="A14" s="64">
        <v>6</v>
      </c>
      <c r="B14" s="245"/>
      <c r="C14" s="245"/>
      <c r="D14" s="63" t="s">
        <v>153</v>
      </c>
      <c r="E14" s="64">
        <v>1</v>
      </c>
      <c r="F14" s="245"/>
      <c r="G14" s="64">
        <f>E14*F9</f>
        <v>25</v>
      </c>
    </row>
    <row r="15" spans="1:11" x14ac:dyDescent="0.35">
      <c r="A15" s="64">
        <v>7</v>
      </c>
      <c r="B15" s="245"/>
      <c r="C15" s="245" t="s">
        <v>149</v>
      </c>
      <c r="D15" s="63" t="s">
        <v>175</v>
      </c>
      <c r="E15" s="64">
        <v>1</v>
      </c>
      <c r="F15" s="245"/>
      <c r="G15" s="64">
        <f>E15*F9</f>
        <v>25</v>
      </c>
    </row>
    <row r="16" spans="1:11" x14ac:dyDescent="0.35">
      <c r="A16" s="64">
        <v>8</v>
      </c>
      <c r="B16" s="245"/>
      <c r="C16" s="245"/>
      <c r="D16" s="63" t="s">
        <v>150</v>
      </c>
      <c r="E16" s="64">
        <v>1</v>
      </c>
      <c r="F16" s="245"/>
      <c r="G16" s="64">
        <f>E16*F9</f>
        <v>25</v>
      </c>
    </row>
    <row r="17" spans="1:7" x14ac:dyDescent="0.35">
      <c r="A17" s="64">
        <v>9</v>
      </c>
      <c r="B17" s="245"/>
      <c r="C17" s="248" t="s">
        <v>154</v>
      </c>
      <c r="D17" s="63" t="s">
        <v>156</v>
      </c>
      <c r="E17" s="64">
        <v>1</v>
      </c>
      <c r="F17" s="245"/>
      <c r="G17" s="64">
        <f>E17*F9</f>
        <v>25</v>
      </c>
    </row>
    <row r="18" spans="1:7" x14ac:dyDescent="0.35">
      <c r="A18" s="64">
        <v>10</v>
      </c>
      <c r="B18" s="245"/>
      <c r="C18" s="249"/>
      <c r="D18" s="63" t="s">
        <v>150</v>
      </c>
      <c r="E18" s="64">
        <v>1</v>
      </c>
      <c r="F18" s="245"/>
      <c r="G18" s="64">
        <f>E18*F9</f>
        <v>25</v>
      </c>
    </row>
    <row r="19" spans="1:7" x14ac:dyDescent="0.35">
      <c r="A19" s="64">
        <v>11</v>
      </c>
      <c r="B19" s="247" t="s">
        <v>168</v>
      </c>
      <c r="C19" s="245" t="s">
        <v>147</v>
      </c>
      <c r="D19" s="63" t="s">
        <v>164</v>
      </c>
      <c r="E19" s="64">
        <v>2</v>
      </c>
      <c r="F19" s="245">
        <v>2</v>
      </c>
      <c r="G19" s="64">
        <f>E19*F19</f>
        <v>4</v>
      </c>
    </row>
    <row r="20" spans="1:7" x14ac:dyDescent="0.35">
      <c r="A20" s="64">
        <v>12</v>
      </c>
      <c r="B20" s="245"/>
      <c r="C20" s="245"/>
      <c r="D20" s="63" t="s">
        <v>148</v>
      </c>
      <c r="E20" s="64">
        <v>2</v>
      </c>
      <c r="F20" s="245"/>
      <c r="G20" s="64">
        <f>E20*F19</f>
        <v>4</v>
      </c>
    </row>
    <row r="21" spans="1:7" x14ac:dyDescent="0.35">
      <c r="A21" s="64">
        <v>13</v>
      </c>
      <c r="B21" s="245"/>
      <c r="C21" s="245"/>
      <c r="D21" s="63" t="s">
        <v>151</v>
      </c>
      <c r="E21" s="64">
        <v>1</v>
      </c>
      <c r="F21" s="245"/>
      <c r="G21" s="64">
        <f>E21*F19</f>
        <v>2</v>
      </c>
    </row>
    <row r="22" spans="1:7" x14ac:dyDescent="0.35">
      <c r="A22" s="64">
        <v>14</v>
      </c>
      <c r="B22" s="245"/>
      <c r="C22" s="245"/>
      <c r="D22" s="63" t="s">
        <v>170</v>
      </c>
      <c r="E22" s="64">
        <v>2</v>
      </c>
      <c r="F22" s="245"/>
      <c r="G22" s="64">
        <f>E22*F19</f>
        <v>4</v>
      </c>
    </row>
    <row r="23" spans="1:7" x14ac:dyDescent="0.35">
      <c r="A23" s="64">
        <v>15</v>
      </c>
      <c r="B23" s="245"/>
      <c r="C23" s="245"/>
      <c r="D23" s="63" t="s">
        <v>152</v>
      </c>
      <c r="E23" s="64">
        <v>1</v>
      </c>
      <c r="F23" s="245"/>
      <c r="G23" s="64">
        <f>E23*F19</f>
        <v>2</v>
      </c>
    </row>
    <row r="24" spans="1:7" x14ac:dyDescent="0.35">
      <c r="A24" s="64">
        <v>16</v>
      </c>
      <c r="B24" s="245"/>
      <c r="C24" s="245"/>
      <c r="D24" s="63" t="s">
        <v>153</v>
      </c>
      <c r="E24" s="64">
        <v>1</v>
      </c>
      <c r="F24" s="245"/>
      <c r="G24" s="64">
        <f>E24*F19</f>
        <v>2</v>
      </c>
    </row>
    <row r="25" spans="1:7" x14ac:dyDescent="0.35">
      <c r="A25" s="64">
        <v>17</v>
      </c>
      <c r="B25" s="245"/>
      <c r="C25" s="245" t="s">
        <v>149</v>
      </c>
      <c r="D25" s="63" t="s">
        <v>175</v>
      </c>
      <c r="E25" s="64">
        <v>1</v>
      </c>
      <c r="F25" s="245"/>
      <c r="G25" s="64">
        <f>E25*F19</f>
        <v>2</v>
      </c>
    </row>
    <row r="26" spans="1:7" x14ac:dyDescent="0.35">
      <c r="A26" s="64">
        <v>18</v>
      </c>
      <c r="B26" s="245"/>
      <c r="C26" s="245"/>
      <c r="D26" s="63" t="s">
        <v>150</v>
      </c>
      <c r="E26" s="64">
        <v>1</v>
      </c>
      <c r="F26" s="245"/>
      <c r="G26" s="64">
        <f>E26*F19</f>
        <v>2</v>
      </c>
    </row>
    <row r="27" spans="1:7" x14ac:dyDescent="0.35">
      <c r="A27" s="64">
        <v>19</v>
      </c>
      <c r="B27" s="245"/>
      <c r="C27" s="245" t="s">
        <v>154</v>
      </c>
      <c r="D27" s="63" t="s">
        <v>156</v>
      </c>
      <c r="E27" s="64">
        <v>1</v>
      </c>
      <c r="F27" s="245"/>
      <c r="G27" s="64">
        <f>E27*F19</f>
        <v>2</v>
      </c>
    </row>
    <row r="28" spans="1:7" x14ac:dyDescent="0.35">
      <c r="A28" s="64">
        <v>20</v>
      </c>
      <c r="B28" s="245"/>
      <c r="C28" s="245"/>
      <c r="D28" s="63" t="s">
        <v>150</v>
      </c>
      <c r="E28" s="64">
        <v>1</v>
      </c>
      <c r="F28" s="245"/>
      <c r="G28" s="64">
        <f>E28*F19</f>
        <v>2</v>
      </c>
    </row>
    <row r="29" spans="1:7" x14ac:dyDescent="0.35">
      <c r="A29" s="64">
        <v>21</v>
      </c>
      <c r="B29" s="245" t="s">
        <v>246</v>
      </c>
      <c r="C29" s="245"/>
      <c r="D29" s="63" t="s">
        <v>151</v>
      </c>
      <c r="E29" s="64">
        <v>1</v>
      </c>
      <c r="F29" s="245">
        <v>109</v>
      </c>
      <c r="G29" s="64">
        <f>E29*F29</f>
        <v>109</v>
      </c>
    </row>
    <row r="30" spans="1:7" x14ac:dyDescent="0.35">
      <c r="A30" s="64">
        <v>22</v>
      </c>
      <c r="B30" s="245"/>
      <c r="C30" s="245"/>
      <c r="D30" s="63" t="s">
        <v>170</v>
      </c>
      <c r="E30" s="64">
        <v>2</v>
      </c>
      <c r="F30" s="245"/>
      <c r="G30" s="64">
        <f>E30*F29</f>
        <v>218</v>
      </c>
    </row>
    <row r="31" spans="1:7" x14ac:dyDescent="0.35">
      <c r="A31" s="64">
        <v>23</v>
      </c>
      <c r="B31" s="245"/>
      <c r="C31" s="245"/>
      <c r="D31" s="63" t="s">
        <v>152</v>
      </c>
      <c r="E31" s="64">
        <v>1</v>
      </c>
      <c r="F31" s="245"/>
      <c r="G31" s="64">
        <f>E31*F29</f>
        <v>109</v>
      </c>
    </row>
    <row r="32" spans="1:7" x14ac:dyDescent="0.35">
      <c r="A32" s="64">
        <v>24</v>
      </c>
      <c r="B32" s="245"/>
      <c r="C32" s="245"/>
      <c r="D32" s="63" t="s">
        <v>153</v>
      </c>
      <c r="E32" s="64">
        <v>1</v>
      </c>
      <c r="F32" s="245"/>
      <c r="G32" s="64">
        <f>E32*F29</f>
        <v>109</v>
      </c>
    </row>
    <row r="33" spans="1:7" x14ac:dyDescent="0.35">
      <c r="A33" s="64">
        <v>25</v>
      </c>
      <c r="B33" s="245"/>
      <c r="C33" s="245" t="s">
        <v>161</v>
      </c>
      <c r="D33" s="63" t="s">
        <v>173</v>
      </c>
      <c r="E33" s="64">
        <v>1</v>
      </c>
      <c r="F33" s="245"/>
      <c r="G33" s="64">
        <f>E33*F29</f>
        <v>109</v>
      </c>
    </row>
    <row r="34" spans="1:7" x14ac:dyDescent="0.35">
      <c r="A34" s="64">
        <v>26</v>
      </c>
      <c r="B34" s="245"/>
      <c r="C34" s="245"/>
      <c r="D34" s="63" t="s">
        <v>148</v>
      </c>
      <c r="E34" s="64">
        <v>2</v>
      </c>
      <c r="F34" s="245"/>
      <c r="G34" s="64">
        <f>E34*F29</f>
        <v>218</v>
      </c>
    </row>
    <row r="35" spans="1:7" x14ac:dyDescent="0.35">
      <c r="A35" s="64">
        <v>27</v>
      </c>
      <c r="B35" s="245"/>
      <c r="C35" s="245"/>
      <c r="D35" s="63" t="s">
        <v>153</v>
      </c>
      <c r="E35" s="64">
        <v>1</v>
      </c>
      <c r="F35" s="245"/>
      <c r="G35" s="64">
        <f>E35*F29</f>
        <v>109</v>
      </c>
    </row>
    <row r="36" spans="1:7" x14ac:dyDescent="0.35">
      <c r="A36" s="64">
        <v>28</v>
      </c>
      <c r="B36" s="245"/>
      <c r="C36" s="245" t="s">
        <v>149</v>
      </c>
      <c r="D36" s="63" t="s">
        <v>175</v>
      </c>
      <c r="E36" s="64">
        <v>1</v>
      </c>
      <c r="F36" s="245"/>
      <c r="G36" s="64">
        <f>E36*F29</f>
        <v>109</v>
      </c>
    </row>
    <row r="37" spans="1:7" x14ac:dyDescent="0.35">
      <c r="A37" s="64">
        <v>29</v>
      </c>
      <c r="B37" s="245"/>
      <c r="C37" s="245"/>
      <c r="D37" s="63" t="s">
        <v>150</v>
      </c>
      <c r="E37" s="64">
        <v>1</v>
      </c>
      <c r="F37" s="245"/>
      <c r="G37" s="64">
        <f>E37*F29</f>
        <v>109</v>
      </c>
    </row>
    <row r="38" spans="1:7" x14ac:dyDescent="0.35">
      <c r="A38" s="64">
        <v>30</v>
      </c>
      <c r="B38" s="245"/>
      <c r="C38" s="245" t="s">
        <v>154</v>
      </c>
      <c r="D38" s="63" t="s">
        <v>156</v>
      </c>
      <c r="E38" s="64">
        <v>1</v>
      </c>
      <c r="F38" s="245"/>
      <c r="G38" s="64">
        <f>E38*F29</f>
        <v>109</v>
      </c>
    </row>
    <row r="39" spans="1:7" x14ac:dyDescent="0.35">
      <c r="A39" s="64">
        <v>31</v>
      </c>
      <c r="B39" s="245"/>
      <c r="C39" s="245"/>
      <c r="D39" s="63" t="s">
        <v>150</v>
      </c>
      <c r="E39" s="64">
        <v>1</v>
      </c>
      <c r="F39" s="245"/>
      <c r="G39" s="64">
        <f>E39*F29</f>
        <v>109</v>
      </c>
    </row>
    <row r="41" spans="1:7" x14ac:dyDescent="0.35">
      <c r="A41"/>
      <c r="B41" s="246" t="s">
        <v>46</v>
      </c>
      <c r="C41" s="246"/>
      <c r="D41" s="246"/>
      <c r="E41"/>
    </row>
    <row r="42" spans="1:7" x14ac:dyDescent="0.35">
      <c r="A42"/>
      <c r="B42" s="246" t="s">
        <v>92</v>
      </c>
      <c r="C42" s="246"/>
      <c r="D42" s="246"/>
      <c r="E42"/>
    </row>
  </sheetData>
  <mergeCells count="25">
    <mergeCell ref="C19:C24"/>
    <mergeCell ref="F19:F28"/>
    <mergeCell ref="C29:C32"/>
    <mergeCell ref="C25:C26"/>
    <mergeCell ref="C17:C18"/>
    <mergeCell ref="F29:F39"/>
    <mergeCell ref="C36:C37"/>
    <mergeCell ref="C38:C39"/>
    <mergeCell ref="C33:C35"/>
    <mergeCell ref="B41:D41"/>
    <mergeCell ref="B42:D42"/>
    <mergeCell ref="C27:C28"/>
    <mergeCell ref="A6:G6"/>
    <mergeCell ref="A2:B2"/>
    <mergeCell ref="A3:B3"/>
    <mergeCell ref="A4:B4"/>
    <mergeCell ref="C2:G2"/>
    <mergeCell ref="C3:G3"/>
    <mergeCell ref="C4:G4"/>
    <mergeCell ref="C9:C14"/>
    <mergeCell ref="C15:C16"/>
    <mergeCell ref="B9:B18"/>
    <mergeCell ref="F9:F18"/>
    <mergeCell ref="B29:B39"/>
    <mergeCell ref="B19:B28"/>
  </mergeCells>
  <pageMargins left="0.7" right="0.7" top="0.75" bottom="0.75" header="0.3" footer="0.3"/>
  <pageSetup paperSize="9" scale="7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3"/>
  <sheetViews>
    <sheetView workbookViewId="0">
      <selection activeCell="J39" sqref="J39"/>
    </sheetView>
  </sheetViews>
  <sheetFormatPr defaultRowHeight="14.5" x14ac:dyDescent="0.35"/>
  <cols>
    <col min="1" max="1" width="9.1796875" style="68"/>
    <col min="2" max="2" width="19.54296875" bestFit="1" customWidth="1"/>
    <col min="3" max="3" width="13.26953125" bestFit="1" customWidth="1"/>
    <col min="4" max="4" width="36.81640625" customWidth="1"/>
    <col min="5" max="5" width="9.1796875" style="68"/>
    <col min="6" max="6" width="13.7265625" customWidth="1"/>
    <col min="7" max="7" width="13.26953125" bestFit="1" customWidth="1"/>
  </cols>
  <sheetData>
    <row r="2" spans="1:11" ht="43.5" customHeight="1" x14ac:dyDescent="0.35">
      <c r="A2" s="239" t="s">
        <v>0</v>
      </c>
      <c r="B2" s="239"/>
      <c r="C2" s="240" t="s">
        <v>56</v>
      </c>
      <c r="D2" s="240"/>
      <c r="E2" s="240"/>
      <c r="F2" s="240"/>
      <c r="G2" s="240"/>
      <c r="H2" s="71"/>
      <c r="I2" s="71"/>
      <c r="J2" s="71"/>
      <c r="K2" s="71"/>
    </row>
    <row r="3" spans="1:11" ht="33.75" customHeight="1" x14ac:dyDescent="0.35">
      <c r="A3" s="239" t="s">
        <v>1</v>
      </c>
      <c r="B3" s="239"/>
      <c r="C3" s="240" t="s">
        <v>57</v>
      </c>
      <c r="D3" s="240"/>
      <c r="E3" s="240"/>
      <c r="F3" s="240"/>
      <c r="G3" s="240"/>
      <c r="H3" s="71"/>
      <c r="I3" s="71"/>
      <c r="J3" s="71"/>
      <c r="K3" s="71"/>
    </row>
    <row r="4" spans="1:11" ht="19.5" customHeight="1" x14ac:dyDescent="0.35">
      <c r="A4" s="239" t="s">
        <v>47</v>
      </c>
      <c r="B4" s="239"/>
      <c r="C4" s="241" t="s">
        <v>58</v>
      </c>
      <c r="D4" s="241"/>
      <c r="E4" s="241"/>
      <c r="F4" s="241"/>
      <c r="G4" s="241"/>
      <c r="H4" s="72"/>
      <c r="I4" s="72"/>
      <c r="J4" s="72"/>
      <c r="K4" s="72"/>
    </row>
    <row r="5" spans="1:11" ht="19.5" customHeight="1" thickBot="1" x14ac:dyDescent="0.4">
      <c r="A5" s="70"/>
      <c r="B5" s="70"/>
      <c r="C5" s="56"/>
      <c r="D5" s="56"/>
      <c r="E5" s="56"/>
      <c r="F5" s="56"/>
      <c r="G5" s="56"/>
      <c r="H5" s="72"/>
      <c r="I5" s="72"/>
      <c r="J5" s="72"/>
      <c r="K5" s="72"/>
    </row>
    <row r="6" spans="1:11" ht="19" thickBot="1" x14ac:dyDescent="0.4">
      <c r="A6" s="242" t="s">
        <v>184</v>
      </c>
      <c r="B6" s="243"/>
      <c r="C6" s="243"/>
      <c r="D6" s="243"/>
      <c r="E6" s="243"/>
      <c r="F6" s="243"/>
      <c r="G6" s="244"/>
    </row>
    <row r="8" spans="1:11" s="67" customFormat="1" ht="29" x14ac:dyDescent="0.35">
      <c r="A8" s="66" t="s">
        <v>142</v>
      </c>
      <c r="B8" s="66" t="s">
        <v>143</v>
      </c>
      <c r="C8" s="66" t="s">
        <v>144</v>
      </c>
      <c r="D8" s="66" t="s">
        <v>146</v>
      </c>
      <c r="E8" s="66" t="s">
        <v>145</v>
      </c>
      <c r="F8" s="69" t="s">
        <v>157</v>
      </c>
      <c r="G8" s="66" t="s">
        <v>158</v>
      </c>
    </row>
    <row r="9" spans="1:11" x14ac:dyDescent="0.35">
      <c r="A9" s="64">
        <v>1</v>
      </c>
      <c r="B9" s="245" t="s">
        <v>147</v>
      </c>
      <c r="C9" s="245" t="s">
        <v>147</v>
      </c>
      <c r="D9" s="63" t="s">
        <v>165</v>
      </c>
      <c r="E9" s="64">
        <v>2</v>
      </c>
      <c r="F9" s="245">
        <v>25</v>
      </c>
      <c r="G9" s="64">
        <f>E9*F9</f>
        <v>50</v>
      </c>
    </row>
    <row r="10" spans="1:11" x14ac:dyDescent="0.35">
      <c r="A10" s="64">
        <v>2</v>
      </c>
      <c r="B10" s="245"/>
      <c r="C10" s="245"/>
      <c r="D10" s="63" t="s">
        <v>171</v>
      </c>
      <c r="E10" s="64">
        <v>1</v>
      </c>
      <c r="F10" s="245"/>
      <c r="G10" s="64">
        <f>E10*F9</f>
        <v>25</v>
      </c>
    </row>
    <row r="11" spans="1:11" x14ac:dyDescent="0.35">
      <c r="A11" s="64">
        <v>3</v>
      </c>
      <c r="B11" s="245"/>
      <c r="C11" s="245" t="s">
        <v>154</v>
      </c>
      <c r="D11" s="63" t="s">
        <v>155</v>
      </c>
      <c r="E11" s="64">
        <v>1</v>
      </c>
      <c r="F11" s="245"/>
      <c r="G11" s="64">
        <f>E11*F9</f>
        <v>25</v>
      </c>
    </row>
    <row r="12" spans="1:11" x14ac:dyDescent="0.35">
      <c r="A12" s="64">
        <v>4</v>
      </c>
      <c r="B12" s="245"/>
      <c r="C12" s="245"/>
      <c r="D12" s="63" t="s">
        <v>178</v>
      </c>
      <c r="E12" s="64">
        <v>1</v>
      </c>
      <c r="F12" s="245"/>
      <c r="G12" s="64">
        <f>E12*F9</f>
        <v>25</v>
      </c>
    </row>
    <row r="13" spans="1:11" x14ac:dyDescent="0.35">
      <c r="A13" s="64">
        <v>5</v>
      </c>
      <c r="B13" s="245"/>
      <c r="C13" s="245"/>
      <c r="D13" s="63" t="s">
        <v>177</v>
      </c>
      <c r="E13" s="64">
        <v>1</v>
      </c>
      <c r="F13" s="245"/>
      <c r="G13" s="64">
        <f>E13*F9</f>
        <v>25</v>
      </c>
    </row>
    <row r="14" spans="1:11" x14ac:dyDescent="0.35">
      <c r="A14" s="64">
        <v>6</v>
      </c>
      <c r="B14" s="245"/>
      <c r="C14" s="245"/>
      <c r="D14" s="63" t="s">
        <v>176</v>
      </c>
      <c r="E14" s="64">
        <v>1</v>
      </c>
      <c r="F14" s="245"/>
      <c r="G14" s="64">
        <f>E14*F9</f>
        <v>25</v>
      </c>
    </row>
    <row r="15" spans="1:11" x14ac:dyDescent="0.35">
      <c r="A15" s="64">
        <v>7</v>
      </c>
      <c r="B15" s="245"/>
      <c r="C15" s="245"/>
      <c r="D15" s="63" t="s">
        <v>166</v>
      </c>
      <c r="E15" s="64">
        <v>1</v>
      </c>
      <c r="F15" s="245"/>
      <c r="G15" s="64">
        <f>E15*F9</f>
        <v>25</v>
      </c>
    </row>
    <row r="16" spans="1:11" x14ac:dyDescent="0.35">
      <c r="A16" s="64">
        <v>8</v>
      </c>
      <c r="B16" s="245"/>
      <c r="C16" s="245"/>
      <c r="D16" s="65" t="s">
        <v>179</v>
      </c>
      <c r="E16" s="64">
        <v>1</v>
      </c>
      <c r="F16" s="245"/>
      <c r="G16" s="64">
        <f>E16*F9</f>
        <v>25</v>
      </c>
    </row>
    <row r="17" spans="1:7" ht="29" x14ac:dyDescent="0.35">
      <c r="A17" s="64">
        <v>9</v>
      </c>
      <c r="B17" s="245"/>
      <c r="C17" s="245"/>
      <c r="D17" s="65" t="s">
        <v>167</v>
      </c>
      <c r="E17" s="64">
        <v>1</v>
      </c>
      <c r="F17" s="245"/>
      <c r="G17" s="64">
        <f>E17*F9</f>
        <v>25</v>
      </c>
    </row>
    <row r="18" spans="1:7" x14ac:dyDescent="0.35">
      <c r="A18" s="64">
        <v>10</v>
      </c>
      <c r="B18" s="247" t="s">
        <v>183</v>
      </c>
      <c r="C18" s="245" t="s">
        <v>182</v>
      </c>
      <c r="D18" s="63" t="s">
        <v>165</v>
      </c>
      <c r="E18" s="64">
        <v>2</v>
      </c>
      <c r="F18" s="245">
        <v>2</v>
      </c>
      <c r="G18" s="64">
        <f>E18*F18</f>
        <v>4</v>
      </c>
    </row>
    <row r="19" spans="1:7" x14ac:dyDescent="0.35">
      <c r="A19" s="64">
        <v>11</v>
      </c>
      <c r="B19" s="247"/>
      <c r="C19" s="245"/>
      <c r="D19" s="63" t="s">
        <v>171</v>
      </c>
      <c r="E19" s="64">
        <v>1</v>
      </c>
      <c r="F19" s="245"/>
      <c r="G19" s="64">
        <f>E19*F18</f>
        <v>2</v>
      </c>
    </row>
    <row r="20" spans="1:7" x14ac:dyDescent="0.35">
      <c r="A20" s="64">
        <v>12</v>
      </c>
      <c r="B20" s="247"/>
      <c r="C20" s="245" t="s">
        <v>154</v>
      </c>
      <c r="D20" s="63" t="s">
        <v>155</v>
      </c>
      <c r="E20" s="64">
        <v>1</v>
      </c>
      <c r="F20" s="245"/>
      <c r="G20" s="64">
        <f>E20*F18</f>
        <v>2</v>
      </c>
    </row>
    <row r="21" spans="1:7" x14ac:dyDescent="0.35">
      <c r="A21" s="64">
        <v>13</v>
      </c>
      <c r="B21" s="247"/>
      <c r="C21" s="245"/>
      <c r="D21" s="63" t="s">
        <v>178</v>
      </c>
      <c r="E21" s="64">
        <v>1</v>
      </c>
      <c r="F21" s="245"/>
      <c r="G21" s="64">
        <f>E21*F18</f>
        <v>2</v>
      </c>
    </row>
    <row r="22" spans="1:7" x14ac:dyDescent="0.35">
      <c r="A22" s="64">
        <v>14</v>
      </c>
      <c r="B22" s="247"/>
      <c r="C22" s="245"/>
      <c r="D22" s="63" t="s">
        <v>177</v>
      </c>
      <c r="E22" s="64">
        <v>1</v>
      </c>
      <c r="F22" s="245"/>
      <c r="G22" s="64">
        <f>E22*F18</f>
        <v>2</v>
      </c>
    </row>
    <row r="23" spans="1:7" x14ac:dyDescent="0.35">
      <c r="A23" s="64">
        <v>15</v>
      </c>
      <c r="B23" s="247"/>
      <c r="C23" s="245"/>
      <c r="D23" s="63" t="s">
        <v>176</v>
      </c>
      <c r="E23" s="64">
        <v>1</v>
      </c>
      <c r="F23" s="245"/>
      <c r="G23" s="64">
        <f>E23*F18</f>
        <v>2</v>
      </c>
    </row>
    <row r="24" spans="1:7" x14ac:dyDescent="0.35">
      <c r="A24" s="64">
        <v>16</v>
      </c>
      <c r="B24" s="247"/>
      <c r="C24" s="245"/>
      <c r="D24" s="63" t="s">
        <v>166</v>
      </c>
      <c r="E24" s="64">
        <v>1</v>
      </c>
      <c r="F24" s="245"/>
      <c r="G24" s="64">
        <f>E24*F18</f>
        <v>2</v>
      </c>
    </row>
    <row r="25" spans="1:7" x14ac:dyDescent="0.35">
      <c r="A25" s="64">
        <v>17</v>
      </c>
      <c r="B25" s="247"/>
      <c r="C25" s="245"/>
      <c r="D25" s="63" t="s">
        <v>169</v>
      </c>
      <c r="E25" s="64">
        <v>1</v>
      </c>
      <c r="F25" s="245"/>
      <c r="G25" s="64">
        <f>E25*F18</f>
        <v>2</v>
      </c>
    </row>
    <row r="26" spans="1:7" x14ac:dyDescent="0.35">
      <c r="A26" s="64">
        <v>18</v>
      </c>
      <c r="B26" s="247"/>
      <c r="C26" s="245"/>
      <c r="D26" s="65" t="s">
        <v>179</v>
      </c>
      <c r="E26" s="64">
        <v>1</v>
      </c>
      <c r="F26" s="245"/>
      <c r="G26" s="64">
        <f>E26*F18</f>
        <v>2</v>
      </c>
    </row>
    <row r="27" spans="1:7" ht="29" x14ac:dyDescent="0.35">
      <c r="A27" s="64">
        <v>19</v>
      </c>
      <c r="B27" s="247"/>
      <c r="C27" s="245"/>
      <c r="D27" s="65" t="s">
        <v>167</v>
      </c>
      <c r="E27" s="64">
        <v>1</v>
      </c>
      <c r="F27" s="245"/>
      <c r="G27" s="64">
        <f>E27*F18</f>
        <v>2</v>
      </c>
    </row>
    <row r="28" spans="1:7" x14ac:dyDescent="0.35">
      <c r="A28" s="64">
        <v>20</v>
      </c>
      <c r="B28" s="245" t="s">
        <v>159</v>
      </c>
      <c r="C28" s="245" t="s">
        <v>160</v>
      </c>
      <c r="D28" s="63" t="s">
        <v>162</v>
      </c>
      <c r="E28" s="64">
        <v>1</v>
      </c>
      <c r="F28" s="245">
        <v>109</v>
      </c>
      <c r="G28" s="64">
        <f>E28*F28</f>
        <v>109</v>
      </c>
    </row>
    <row r="29" spans="1:7" x14ac:dyDescent="0.35">
      <c r="A29" s="64">
        <v>21</v>
      </c>
      <c r="B29" s="245"/>
      <c r="C29" s="245"/>
      <c r="D29" s="63" t="s">
        <v>163</v>
      </c>
      <c r="E29" s="64">
        <v>1</v>
      </c>
      <c r="F29" s="245"/>
      <c r="G29" s="64">
        <f>E29*F28</f>
        <v>109</v>
      </c>
    </row>
    <row r="30" spans="1:7" x14ac:dyDescent="0.35">
      <c r="A30" s="64">
        <v>22</v>
      </c>
      <c r="B30" s="245"/>
      <c r="C30" s="245"/>
      <c r="D30" s="63" t="s">
        <v>175</v>
      </c>
      <c r="E30" s="64">
        <v>1</v>
      </c>
      <c r="F30" s="245"/>
      <c r="G30" s="64">
        <f>E30*F28</f>
        <v>109</v>
      </c>
    </row>
    <row r="31" spans="1:7" x14ac:dyDescent="0.35">
      <c r="A31" s="64">
        <v>23</v>
      </c>
      <c r="B31" s="245"/>
      <c r="C31" s="245"/>
      <c r="D31" s="63" t="s">
        <v>171</v>
      </c>
      <c r="E31" s="64">
        <v>1</v>
      </c>
      <c r="F31" s="245"/>
      <c r="G31" s="64">
        <f>E31*F28</f>
        <v>109</v>
      </c>
    </row>
    <row r="32" spans="1:7" x14ac:dyDescent="0.35">
      <c r="A32" s="64">
        <v>24</v>
      </c>
      <c r="B32" s="245"/>
      <c r="C32" s="245"/>
      <c r="D32" s="63" t="s">
        <v>174</v>
      </c>
      <c r="E32" s="64">
        <v>1</v>
      </c>
      <c r="F32" s="245"/>
      <c r="G32" s="64">
        <f>E32*F28</f>
        <v>109</v>
      </c>
    </row>
    <row r="33" spans="1:7" x14ac:dyDescent="0.35">
      <c r="A33" s="64">
        <v>25</v>
      </c>
      <c r="B33" s="245"/>
      <c r="C33" s="245"/>
      <c r="D33" s="63" t="s">
        <v>153</v>
      </c>
      <c r="E33" s="64">
        <v>1</v>
      </c>
      <c r="F33" s="245"/>
      <c r="G33" s="64">
        <f>E33*F28</f>
        <v>109</v>
      </c>
    </row>
    <row r="34" spans="1:7" x14ac:dyDescent="0.35">
      <c r="A34" s="64">
        <v>26</v>
      </c>
      <c r="B34" s="245"/>
      <c r="C34" s="245" t="s">
        <v>154</v>
      </c>
      <c r="D34" s="63" t="s">
        <v>155</v>
      </c>
      <c r="E34" s="64">
        <v>1</v>
      </c>
      <c r="F34" s="245"/>
      <c r="G34" s="64">
        <f>E34*F28</f>
        <v>109</v>
      </c>
    </row>
    <row r="35" spans="1:7" x14ac:dyDescent="0.35">
      <c r="A35" s="64">
        <v>27</v>
      </c>
      <c r="B35" s="245"/>
      <c r="C35" s="245"/>
      <c r="D35" s="63" t="s">
        <v>178</v>
      </c>
      <c r="E35" s="64">
        <v>1</v>
      </c>
      <c r="F35" s="245"/>
      <c r="G35" s="64">
        <f>E35*F28</f>
        <v>109</v>
      </c>
    </row>
    <row r="36" spans="1:7" x14ac:dyDescent="0.35">
      <c r="A36" s="64">
        <v>28</v>
      </c>
      <c r="B36" s="245"/>
      <c r="C36" s="245"/>
      <c r="D36" s="63" t="s">
        <v>177</v>
      </c>
      <c r="E36" s="64">
        <v>1</v>
      </c>
      <c r="F36" s="245"/>
      <c r="G36" s="64">
        <f>E36*F28</f>
        <v>109</v>
      </c>
    </row>
    <row r="37" spans="1:7" x14ac:dyDescent="0.35">
      <c r="A37" s="64">
        <v>29</v>
      </c>
      <c r="B37" s="245"/>
      <c r="C37" s="245"/>
      <c r="D37" s="63" t="s">
        <v>176</v>
      </c>
      <c r="E37" s="64">
        <v>1</v>
      </c>
      <c r="F37" s="245"/>
      <c r="G37" s="64">
        <f>E37*F28</f>
        <v>109</v>
      </c>
    </row>
    <row r="38" spans="1:7" x14ac:dyDescent="0.35">
      <c r="A38" s="64">
        <v>30</v>
      </c>
      <c r="B38" s="245"/>
      <c r="C38" s="245"/>
      <c r="D38" s="63" t="s">
        <v>166</v>
      </c>
      <c r="E38" s="64">
        <v>1</v>
      </c>
      <c r="F38" s="245"/>
      <c r="G38" s="64">
        <f>E38*F28</f>
        <v>109</v>
      </c>
    </row>
    <row r="39" spans="1:7" x14ac:dyDescent="0.35">
      <c r="A39" s="64">
        <v>31</v>
      </c>
      <c r="B39" s="245"/>
      <c r="C39" s="245"/>
      <c r="D39" s="65" t="s">
        <v>179</v>
      </c>
      <c r="E39" s="64">
        <v>1</v>
      </c>
      <c r="F39" s="245"/>
      <c r="G39" s="64">
        <f>E39*F28</f>
        <v>109</v>
      </c>
    </row>
    <row r="40" spans="1:7" ht="29" x14ac:dyDescent="0.35">
      <c r="A40" s="64">
        <v>32</v>
      </c>
      <c r="B40" s="245"/>
      <c r="C40" s="245"/>
      <c r="D40" s="65" t="s">
        <v>167</v>
      </c>
      <c r="E40" s="64">
        <v>1</v>
      </c>
      <c r="F40" s="245"/>
      <c r="G40" s="64">
        <f>E40*F28</f>
        <v>109</v>
      </c>
    </row>
    <row r="42" spans="1:7" x14ac:dyDescent="0.35">
      <c r="A42"/>
      <c r="B42" s="246" t="s">
        <v>46</v>
      </c>
      <c r="C42" s="246"/>
      <c r="D42" s="246"/>
      <c r="E42"/>
    </row>
    <row r="43" spans="1:7" x14ac:dyDescent="0.35">
      <c r="A43"/>
      <c r="B43" s="246" t="s">
        <v>92</v>
      </c>
      <c r="C43" s="246"/>
      <c r="D43" s="246"/>
      <c r="E43"/>
    </row>
  </sheetData>
  <mergeCells count="22">
    <mergeCell ref="B42:D42"/>
    <mergeCell ref="B43:D43"/>
    <mergeCell ref="B18:B27"/>
    <mergeCell ref="C18:C19"/>
    <mergeCell ref="F18:F27"/>
    <mergeCell ref="C20:C27"/>
    <mergeCell ref="B28:B40"/>
    <mergeCell ref="C28:C31"/>
    <mergeCell ref="F28:F40"/>
    <mergeCell ref="C32:C33"/>
    <mergeCell ref="C34:C40"/>
    <mergeCell ref="A6:G6"/>
    <mergeCell ref="B9:B17"/>
    <mergeCell ref="C9:C10"/>
    <mergeCell ref="F9:F17"/>
    <mergeCell ref="C11:C17"/>
    <mergeCell ref="A2:B2"/>
    <mergeCell ref="C2:G2"/>
    <mergeCell ref="A3:B3"/>
    <mergeCell ref="C3:G3"/>
    <mergeCell ref="A4:B4"/>
    <mergeCell ref="C4:G4"/>
  </mergeCells>
  <pageMargins left="0.7" right="0.7" top="0.75" bottom="0.75" header="0.3" footer="0.3"/>
  <pageSetup paperSize="9" scale="7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Corp C1 - CAZARE</vt:lpstr>
      <vt:lpstr>Corp C2 -SALA MESE + piscina</vt:lpstr>
      <vt:lpstr>Corp C3 - statie pompe</vt:lpstr>
      <vt:lpstr>Amenajari exterioare</vt:lpstr>
      <vt:lpstr>Dotari - camera de cazare (tot)</vt:lpstr>
      <vt:lpstr>Dotari DALI - camera de cazare</vt:lpstr>
      <vt:lpstr>Dotari suplimentare - camera de</vt:lpstr>
      <vt:lpstr>'Corp C1 - CAZARE'!Print_Area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Anamaria Manea</dc:creator>
  <cp:lastModifiedBy>Iulia Naom Cotea</cp:lastModifiedBy>
  <cp:lastPrinted>2025-10-03T10:12:08Z</cp:lastPrinted>
  <dcterms:created xsi:type="dcterms:W3CDTF">2015-06-05T18:17:20Z</dcterms:created>
  <dcterms:modified xsi:type="dcterms:W3CDTF">2026-03-16T18:35:09Z</dcterms:modified>
</cp:coreProperties>
</file>