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2017 reinstalare\D\4.2026\Cresa Horlesti\2. Documentatie\"/>
    </mc:Choice>
  </mc:AlternateContent>
  <xr:revisionPtr revIDLastSave="0" documentId="8_{47DF87CD-2EE4-4AAB-859E-E5C2CA3983F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Ofertant" sheetId="1" r:id="rId1"/>
    <sheet name="Comisie" sheetId="2" r:id="rId2"/>
  </sheets>
  <calcPr calcId="181029"/>
</workbook>
</file>

<file path=xl/calcChain.xml><?xml version="1.0" encoding="utf-8"?>
<calcChain xmlns="http://schemas.openxmlformats.org/spreadsheetml/2006/main">
  <c r="C14" i="1" l="1"/>
  <c r="B6" i="2" s="1"/>
  <c r="C7" i="1"/>
  <c r="B4" i="2" s="1"/>
  <c r="C17" i="1" l="1"/>
  <c r="C8" i="1"/>
  <c r="B5" i="2" l="1"/>
  <c r="C22" i="1"/>
  <c r="B7" i="2"/>
  <c r="C18" i="1"/>
  <c r="B8" i="2" l="1"/>
  <c r="C23" i="1"/>
  <c r="C24" i="1"/>
  <c r="B9" i="2" s="1"/>
</calcChain>
</file>

<file path=xl/sharedStrings.xml><?xml version="1.0" encoding="utf-8"?>
<sst xmlns="http://schemas.openxmlformats.org/spreadsheetml/2006/main" count="56" uniqueCount="46">
  <si>
    <t>Calculator PT2 (15%) – M1 Deșeuri C&amp;D (8p) + M2 Materiale (7p)</t>
  </si>
  <si>
    <t>Completați doar celulele galbene. Restul se calculează automat.</t>
  </si>
  <si>
    <t>M1 – Rata de valorificare a deșeurilor C&amp;D (max. 8 puncte)</t>
  </si>
  <si>
    <t>Masa totală estimată deșeuri C&amp;D (fără pământ curat)</t>
  </si>
  <si>
    <t>tone</t>
  </si>
  <si>
    <t>Masa deșeuri valorificate (reutilizare/reciclare/valorificare materială)</t>
  </si>
  <si>
    <t>R_M1 (%)</t>
  </si>
  <si>
    <t>Punctaj M1 (0/4/6/8)</t>
  </si>
  <si>
    <t>Observație: sub 70% → 0 puncte</t>
  </si>
  <si>
    <t>M2 – Performanța de mediu a materialelor (max. 7 puncte)</t>
  </si>
  <si>
    <t>Valoare totală materiale (fără echipamente, fără TVA)</t>
  </si>
  <si>
    <t>lei</t>
  </si>
  <si>
    <t>Valoare materiale eligibile (EPD / conținut reciclat / etichete mediu)</t>
  </si>
  <si>
    <t>R_M2 (%)</t>
  </si>
  <si>
    <t>Dacă se folosește lemn în contract: 100% lemn certificat (FSC/PEFC sau echivalent)</t>
  </si>
  <si>
    <t>DA/NU/N/A</t>
  </si>
  <si>
    <t>Produse de interior relevante: low-VOC conform fișelor tehnice</t>
  </si>
  <si>
    <t>DA/NU</t>
  </si>
  <si>
    <t>Eligibilitate M2 (TRUE/FALSE)</t>
  </si>
  <si>
    <t>Punctaj M2 (0/3/5/7)</t>
  </si>
  <si>
    <t>Notă: Neîndeplinirea cumulativă a condițiilor minime → 0 puncte la M2.</t>
  </si>
  <si>
    <t>TOTAL PT2 (max. 15)</t>
  </si>
  <si>
    <t>P_M1</t>
  </si>
  <si>
    <t>P_M2</t>
  </si>
  <si>
    <t>P_TOTAL</t>
  </si>
  <si>
    <t>Fișă comisie – verificare și punctaj PT2 (15%)</t>
  </si>
  <si>
    <t>Date preluate din foaia «Ofertant» (verificați documentele suport)</t>
  </si>
  <si>
    <t>Punctaj M1</t>
  </si>
  <si>
    <t>Eligibilitate M2</t>
  </si>
  <si>
    <t>Punctaj M2</t>
  </si>
  <si>
    <t>Total PT2</t>
  </si>
  <si>
    <t>Checklist documente (bifați după verificare)</t>
  </si>
  <si>
    <t>Subfactor</t>
  </si>
  <si>
    <t>Document</t>
  </si>
  <si>
    <t>Verificat (DA/NU)</t>
  </si>
  <si>
    <t>M1</t>
  </si>
  <si>
    <t>Plan de management al deșeurilor</t>
  </si>
  <si>
    <t>Metodologie calcul R_M1</t>
  </si>
  <si>
    <t>Declarație trasabilitate</t>
  </si>
  <si>
    <t>Angajament documente justificative</t>
  </si>
  <si>
    <t>M2</t>
  </si>
  <si>
    <t>Listă valorică materiale (fără echipamente)</t>
  </si>
  <si>
    <t>EPD/etichete/reciclat – dovezi</t>
  </si>
  <si>
    <t>FSC/PEFC (dacă se aplică)</t>
  </si>
  <si>
    <t>Fișe tehnice low-VOC (produse relevante)</t>
  </si>
  <si>
    <t>Notă: Dacă documentele nu susțin valorile declarate, solicitați clarificări sau ajustați punctajul conform fișei de date.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</si>
</sst>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i/>
      <sz val="11"/>
      <color rgb="FF1F4E79"/>
      <name val="Calibri"/>
    </font>
    <font>
      <b/>
      <sz val="11"/>
      <name val="Calibri"/>
    </font>
    <font>
      <i/>
      <sz val="11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D9E1F2"/>
      </patternFill>
    </fill>
    <fill>
      <patternFill patternType="solid">
        <fgColor rgb="FFFFF2CC"/>
      </patternFill>
    </fill>
  </fills>
  <borders count="2">
    <border>
      <left/>
      <right/>
      <top/>
      <bottom/>
      <diagonal/>
    </border>
    <border>
      <left style="thin">
        <color rgb="FF9E9E9E"/>
      </left>
      <right style="thin">
        <color rgb="FF9E9E9E"/>
      </right>
      <top style="thin">
        <color rgb="FF9E9E9E"/>
      </top>
      <bottom style="thin">
        <color rgb="FF9E9E9E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3" fillId="3" borderId="0" xfId="0" applyFont="1" applyFill="1" applyAlignment="1">
      <alignment horizontal="left" vertical="top" wrapText="1"/>
    </xf>
    <xf numFmtId="0" fontId="4" fillId="0" borderId="0" xfId="0" applyFont="1"/>
    <xf numFmtId="0" fontId="1" fillId="2" borderId="0" xfId="0" applyFont="1" applyFill="1" applyAlignment="1">
      <alignment horizontal="center" vertical="center" wrapText="1"/>
    </xf>
    <xf numFmtId="0" fontId="3" fillId="3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workbookViewId="0">
      <selection sqref="A1:F1"/>
    </sheetView>
  </sheetViews>
  <sheetFormatPr defaultRowHeight="15" x14ac:dyDescent="0.25"/>
  <cols>
    <col min="1" max="1" width="34" customWidth="1"/>
    <col min="2" max="2" width="28" customWidth="1"/>
    <col min="3" max="5" width="18" customWidth="1"/>
    <col min="6" max="6" width="22" customWidth="1"/>
  </cols>
  <sheetData>
    <row r="1" spans="1:6" x14ac:dyDescent="0.25">
      <c r="A1" s="14" t="s">
        <v>0</v>
      </c>
      <c r="B1" s="11"/>
      <c r="C1" s="11"/>
      <c r="D1" s="11"/>
      <c r="E1" s="11"/>
      <c r="F1" s="11"/>
    </row>
    <row r="2" spans="1:6" x14ac:dyDescent="0.25">
      <c r="A2" s="10" t="s">
        <v>1</v>
      </c>
      <c r="B2" s="11"/>
      <c r="C2" s="11"/>
      <c r="D2" s="11"/>
      <c r="E2" s="11"/>
      <c r="F2" s="11"/>
    </row>
    <row r="4" spans="1:6" x14ac:dyDescent="0.25">
      <c r="A4" s="12" t="s">
        <v>2</v>
      </c>
      <c r="B4" s="11"/>
      <c r="C4" s="11"/>
      <c r="D4" s="11"/>
      <c r="E4" s="11"/>
      <c r="F4" s="11"/>
    </row>
    <row r="5" spans="1:6" ht="30" x14ac:dyDescent="0.25">
      <c r="A5" s="1" t="s">
        <v>3</v>
      </c>
      <c r="B5" s="2" t="s">
        <v>4</v>
      </c>
      <c r="C5" s="3"/>
    </row>
    <row r="6" spans="1:6" ht="45" x14ac:dyDescent="0.25">
      <c r="A6" s="1" t="s">
        <v>5</v>
      </c>
      <c r="B6" s="2" t="s">
        <v>4</v>
      </c>
      <c r="C6" s="3"/>
    </row>
    <row r="7" spans="1:6" x14ac:dyDescent="0.25">
      <c r="A7" s="4" t="s">
        <v>6</v>
      </c>
      <c r="C7" s="5" t="str">
        <f>IFERROR(C6/C5*100,"")</f>
        <v/>
      </c>
    </row>
    <row r="8" spans="1:6" x14ac:dyDescent="0.25">
      <c r="A8" s="4" t="s">
        <v>7</v>
      </c>
      <c r="C8" s="5" t="str">
        <f>IF(C7="","",IF(C7&lt;70,0,IF(C7&lt;80,4,IF(C7&lt;90,6,8))))</f>
        <v/>
      </c>
    </row>
    <row r="9" spans="1:6" x14ac:dyDescent="0.25">
      <c r="A9" s="13" t="s">
        <v>8</v>
      </c>
      <c r="B9" s="11"/>
      <c r="C9" s="11"/>
      <c r="D9" s="11"/>
      <c r="E9" s="11"/>
      <c r="F9" s="11"/>
    </row>
    <row r="11" spans="1:6" x14ac:dyDescent="0.25">
      <c r="A11" s="12" t="s">
        <v>9</v>
      </c>
      <c r="B11" s="11"/>
      <c r="C11" s="11"/>
      <c r="D11" s="11"/>
      <c r="E11" s="11"/>
      <c r="F11" s="11"/>
    </row>
    <row r="12" spans="1:6" ht="30" x14ac:dyDescent="0.25">
      <c r="A12" s="1" t="s">
        <v>10</v>
      </c>
      <c r="B12" s="2" t="s">
        <v>11</v>
      </c>
      <c r="C12" s="3"/>
    </row>
    <row r="13" spans="1:6" ht="30" x14ac:dyDescent="0.25">
      <c r="A13" s="1" t="s">
        <v>12</v>
      </c>
      <c r="B13" s="2" t="s">
        <v>11</v>
      </c>
      <c r="C13" s="3"/>
    </row>
    <row r="14" spans="1:6" x14ac:dyDescent="0.25">
      <c r="A14" s="6" t="s">
        <v>13</v>
      </c>
      <c r="C14" s="5" t="str">
        <f>IFERROR(C13/C12*100,"")</f>
        <v/>
      </c>
    </row>
    <row r="15" spans="1:6" ht="45" x14ac:dyDescent="0.25">
      <c r="A15" s="1" t="s">
        <v>14</v>
      </c>
      <c r="B15" s="2" t="s">
        <v>15</v>
      </c>
      <c r="C15" s="3"/>
    </row>
    <row r="16" spans="1:6" ht="30" x14ac:dyDescent="0.25">
      <c r="A16" s="1" t="s">
        <v>16</v>
      </c>
      <c r="B16" s="2" t="s">
        <v>17</v>
      </c>
      <c r="C16" s="3"/>
    </row>
    <row r="17" spans="1:6" x14ac:dyDescent="0.25">
      <c r="A17" s="6" t="s">
        <v>18</v>
      </c>
      <c r="C17" s="5" t="str">
        <f>IF(OR(C14="",C15="",C16=""),"",AND(C14&gt;=20,OR(UPPER(C15)="DA",UPPER(C15)="N/A"),UPPER(C16)="DA"))</f>
        <v/>
      </c>
    </row>
    <row r="18" spans="1:6" x14ac:dyDescent="0.25">
      <c r="A18" s="6" t="s">
        <v>19</v>
      </c>
      <c r="C18" s="5" t="str">
        <f>IF(C17="","",IF(C17=FALSE,0,IF(C14&lt;30,3,IF(C14&lt;40,5,7))))</f>
        <v/>
      </c>
    </row>
    <row r="19" spans="1:6" x14ac:dyDescent="0.25">
      <c r="A19" s="13" t="s">
        <v>20</v>
      </c>
      <c r="B19" s="11"/>
      <c r="C19" s="11"/>
      <c r="D19" s="11"/>
      <c r="E19" s="11"/>
      <c r="F19" s="11"/>
    </row>
    <row r="21" spans="1:6" x14ac:dyDescent="0.25">
      <c r="A21" s="14" t="s">
        <v>21</v>
      </c>
      <c r="B21" s="11"/>
      <c r="C21" s="11"/>
      <c r="D21" s="11"/>
      <c r="E21" s="11"/>
      <c r="F21" s="11"/>
    </row>
    <row r="22" spans="1:6" x14ac:dyDescent="0.25">
      <c r="A22" s="4" t="s">
        <v>22</v>
      </c>
      <c r="C22" s="5" t="str">
        <f>C8</f>
        <v/>
      </c>
    </row>
    <row r="23" spans="1:6" x14ac:dyDescent="0.25">
      <c r="A23" s="4" t="s">
        <v>23</v>
      </c>
      <c r="C23" s="5" t="str">
        <f>C18</f>
        <v/>
      </c>
    </row>
    <row r="24" spans="1:6" x14ac:dyDescent="0.25">
      <c r="A24" s="4" t="s">
        <v>24</v>
      </c>
      <c r="C24" s="5" t="str">
        <f>IF(OR(C22="",C23=""),"",C22+C23)</f>
        <v/>
      </c>
    </row>
  </sheetData>
  <mergeCells count="7">
    <mergeCell ref="A21:F21"/>
    <mergeCell ref="A2:F2"/>
    <mergeCell ref="A11:F11"/>
    <mergeCell ref="A19:F19"/>
    <mergeCell ref="A1:F1"/>
    <mergeCell ref="A9:F9"/>
    <mergeCell ref="A4:F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"/>
  <sheetViews>
    <sheetView tabSelected="1" workbookViewId="0">
      <selection sqref="A1:E1"/>
    </sheetView>
  </sheetViews>
  <sheetFormatPr defaultRowHeight="15" x14ac:dyDescent="0.25"/>
  <cols>
    <col min="1" max="1" width="38" customWidth="1"/>
    <col min="2" max="2" width="22" customWidth="1"/>
    <col min="3" max="4" width="18" customWidth="1"/>
    <col min="5" max="5" width="28" customWidth="1"/>
  </cols>
  <sheetData>
    <row r="1" spans="1:5" x14ac:dyDescent="0.25">
      <c r="A1" s="14" t="s">
        <v>25</v>
      </c>
      <c r="B1" s="11"/>
      <c r="C1" s="11"/>
      <c r="D1" s="11"/>
      <c r="E1" s="11"/>
    </row>
    <row r="3" spans="1:5" x14ac:dyDescent="0.25">
      <c r="A3" s="15" t="s">
        <v>26</v>
      </c>
      <c r="B3" s="11"/>
      <c r="C3" s="11"/>
      <c r="D3" s="11"/>
      <c r="E3" s="11"/>
    </row>
    <row r="4" spans="1:5" x14ac:dyDescent="0.25">
      <c r="A4" s="4" t="s">
        <v>6</v>
      </c>
      <c r="B4" s="7" t="str">
        <f>Ofertant!C7</f>
        <v/>
      </c>
    </row>
    <row r="5" spans="1:5" x14ac:dyDescent="0.25">
      <c r="A5" s="4" t="s">
        <v>27</v>
      </c>
      <c r="B5" s="7" t="str">
        <f>Ofertant!C8</f>
        <v/>
      </c>
    </row>
    <row r="6" spans="1:5" x14ac:dyDescent="0.25">
      <c r="A6" s="4" t="s">
        <v>13</v>
      </c>
      <c r="B6" s="7" t="str">
        <f>Ofertant!C14</f>
        <v/>
      </c>
    </row>
    <row r="7" spans="1:5" x14ac:dyDescent="0.25">
      <c r="A7" s="4" t="s">
        <v>28</v>
      </c>
      <c r="B7" s="7" t="str">
        <f>Ofertant!C17</f>
        <v/>
      </c>
    </row>
    <row r="8" spans="1:5" x14ac:dyDescent="0.25">
      <c r="A8" s="4" t="s">
        <v>29</v>
      </c>
      <c r="B8" s="7" t="str">
        <f>Ofertant!C18</f>
        <v/>
      </c>
    </row>
    <row r="9" spans="1:5" x14ac:dyDescent="0.25">
      <c r="A9" s="4" t="s">
        <v>30</v>
      </c>
      <c r="B9" s="7" t="str">
        <f>Ofertant!C24</f>
        <v/>
      </c>
    </row>
    <row r="11" spans="1:5" x14ac:dyDescent="0.25">
      <c r="A11" s="15" t="s">
        <v>31</v>
      </c>
      <c r="B11" s="11"/>
      <c r="C11" s="11"/>
      <c r="D11" s="11"/>
      <c r="E11" s="11"/>
    </row>
    <row r="12" spans="1:5" x14ac:dyDescent="0.25">
      <c r="A12" s="8" t="s">
        <v>32</v>
      </c>
      <c r="B12" s="8" t="s">
        <v>33</v>
      </c>
      <c r="C12" s="8" t="s">
        <v>34</v>
      </c>
    </row>
    <row r="13" spans="1:5" ht="30" x14ac:dyDescent="0.25">
      <c r="A13" s="7" t="s">
        <v>35</v>
      </c>
      <c r="B13" s="9" t="s">
        <v>36</v>
      </c>
      <c r="C13" s="3"/>
    </row>
    <row r="14" spans="1:5" ht="30" x14ac:dyDescent="0.25">
      <c r="A14" s="7" t="s">
        <v>35</v>
      </c>
      <c r="B14" s="9" t="s">
        <v>37</v>
      </c>
      <c r="C14" s="3"/>
    </row>
    <row r="15" spans="1:5" x14ac:dyDescent="0.25">
      <c r="A15" s="7" t="s">
        <v>35</v>
      </c>
      <c r="B15" s="9" t="s">
        <v>38</v>
      </c>
      <c r="C15" s="3"/>
    </row>
    <row r="16" spans="1:5" ht="45" x14ac:dyDescent="0.25">
      <c r="A16" s="7" t="s">
        <v>35</v>
      </c>
      <c r="B16" s="9" t="s">
        <v>39</v>
      </c>
      <c r="C16" s="3"/>
    </row>
    <row r="17" spans="1:5" ht="30" x14ac:dyDescent="0.25">
      <c r="A17" s="7" t="s">
        <v>40</v>
      </c>
      <c r="B17" s="9" t="s">
        <v>41</v>
      </c>
      <c r="C17" s="3"/>
    </row>
    <row r="18" spans="1:5" ht="30" x14ac:dyDescent="0.25">
      <c r="A18" s="7" t="s">
        <v>40</v>
      </c>
      <c r="B18" s="9" t="s">
        <v>42</v>
      </c>
      <c r="C18" s="3"/>
    </row>
    <row r="19" spans="1:5" ht="30" x14ac:dyDescent="0.25">
      <c r="A19" s="7" t="s">
        <v>40</v>
      </c>
      <c r="B19" s="9" t="s">
        <v>43</v>
      </c>
      <c r="C19" s="3"/>
    </row>
    <row r="20" spans="1:5" ht="30" x14ac:dyDescent="0.25">
      <c r="A20" s="7" t="s">
        <v>40</v>
      </c>
      <c r="B20" s="9" t="s">
        <v>44</v>
      </c>
      <c r="C20" s="3"/>
    </row>
    <row r="22" spans="1:5" x14ac:dyDescent="0.25">
      <c r="A22" s="13" t="s">
        <v>45</v>
      </c>
      <c r="B22" s="11"/>
      <c r="C22" s="11"/>
      <c r="D22" s="11"/>
      <c r="E22" s="11"/>
    </row>
  </sheetData>
  <mergeCells count="4">
    <mergeCell ref="A11:E11"/>
    <mergeCell ref="A22:E22"/>
    <mergeCell ref="A1:E1"/>
    <mergeCell ref="A3:E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Ofertant</vt:lpstr>
      <vt:lpstr>Comisie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Oana Bonteanu</cp:lastModifiedBy>
  <dcterms:created xsi:type="dcterms:W3CDTF">2026-02-18T06:29:32Z</dcterms:created>
  <dcterms:modified xsi:type="dcterms:W3CDTF">2026-02-18T06:42:19Z</dcterms:modified>
</cp:coreProperties>
</file>